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9120" windowHeight="4440" activeTab="1"/>
  </bookViews>
  <sheets>
    <sheet name="Vorgaben" sheetId="1" r:id="rId1"/>
    <sheet name="1 Gruppe 4 Mannschaften" sheetId="2" r:id="rId2"/>
    <sheet name="Rechnen" sheetId="3" state="hidden" r:id="rId3"/>
  </sheets>
  <definedNames>
    <definedName name="_xlnm.Print_Area" localSheetId="1">'1 Gruppe 4 Mannschaften'!$A$3:$K$26</definedName>
    <definedName name="_xlnm.Print_Area" localSheetId="0">'Vorgaben'!$A$1:$A$7</definedName>
  </definedNames>
  <calcPr fullCalcOnLoad="1"/>
</workbook>
</file>

<file path=xl/comments1.xml><?xml version="1.0" encoding="utf-8"?>
<comments xmlns="http://schemas.openxmlformats.org/spreadsheetml/2006/main">
  <authors>
    <author>Wickie</author>
  </authors>
  <commentList>
    <comment ref="B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C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C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C8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</commentList>
</comments>
</file>

<file path=xl/sharedStrings.xml><?xml version="1.0" encoding="utf-8"?>
<sst xmlns="http://schemas.openxmlformats.org/spreadsheetml/2006/main" count="79" uniqueCount="35">
  <si>
    <t>Pkte</t>
  </si>
  <si>
    <t>Zeit</t>
  </si>
  <si>
    <t>Spiel Nr.</t>
  </si>
  <si>
    <t>Ergebnis</t>
  </si>
  <si>
    <t>-</t>
  </si>
  <si>
    <t>:</t>
  </si>
  <si>
    <t>Mannschaft</t>
  </si>
  <si>
    <t>Mannschaften</t>
  </si>
  <si>
    <t>Tore</t>
  </si>
  <si>
    <t>Punkte Mann-schaft 1</t>
  </si>
  <si>
    <t>Punkte Mann-schaft 2</t>
  </si>
  <si>
    <t>M01</t>
  </si>
  <si>
    <t>M02</t>
  </si>
  <si>
    <t>M03</t>
  </si>
  <si>
    <t>M04</t>
  </si>
  <si>
    <t>Tordifferenz</t>
  </si>
  <si>
    <t>1. Spiel</t>
  </si>
  <si>
    <t>2. Spiel</t>
  </si>
  <si>
    <t>3. Spiel</t>
  </si>
  <si>
    <t>Spiel</t>
  </si>
  <si>
    <t>Punkte Mann-schaft Heim</t>
  </si>
  <si>
    <t>Punkte Mann-schaft Gast</t>
  </si>
  <si>
    <t>Spiele</t>
  </si>
  <si>
    <t>Diff.</t>
  </si>
  <si>
    <t>Summe aller Spiele der Gruppe</t>
  </si>
  <si>
    <t>Gruppe</t>
  </si>
  <si>
    <t>Vorgaben</t>
  </si>
  <si>
    <t>Spielzeit</t>
  </si>
  <si>
    <t>hh:mm</t>
  </si>
  <si>
    <t>Dauer:</t>
  </si>
  <si>
    <t>(Vorrunde)</t>
  </si>
  <si>
    <t>Pause:</t>
  </si>
  <si>
    <t>(zwischen den Spielen)</t>
  </si>
  <si>
    <t>Turnier</t>
  </si>
  <si>
    <t>beginn: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</si>
</sst>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\+General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top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20" fontId="12" fillId="35" borderId="0" xfId="0" applyNumberFormat="1" applyFont="1" applyFill="1" applyAlignment="1" applyProtection="1">
      <alignment horizontal="center"/>
      <protection locked="0"/>
    </xf>
    <xf numFmtId="20" fontId="12" fillId="36" borderId="0" xfId="0" applyNumberFormat="1" applyFont="1" applyFill="1" applyAlignment="1" applyProtection="1">
      <alignment horizontal="center"/>
      <protection locked="0"/>
    </xf>
    <xf numFmtId="20" fontId="12" fillId="37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 vertical="top"/>
    </xf>
    <xf numFmtId="0" fontId="6" fillId="0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wrapText="1"/>
      <protection locked="0"/>
    </xf>
    <xf numFmtId="173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8"/>
  <sheetViews>
    <sheetView zoomScalePageLayoutView="0" workbookViewId="0" topLeftCell="A1">
      <selection activeCell="E1" activeCellId="1" sqref="A1 E1"/>
    </sheetView>
  </sheetViews>
  <sheetFormatPr defaultColWidth="11.421875" defaultRowHeight="12.75"/>
  <cols>
    <col min="1" max="1" width="26.8515625" style="35" customWidth="1"/>
    <col min="2" max="2" width="10.421875" style="31" customWidth="1"/>
    <col min="3" max="3" width="8.57421875" style="31" customWidth="1"/>
    <col min="4" max="4" width="5.421875" style="31" customWidth="1"/>
    <col min="5" max="16384" width="11.421875" style="31" customWidth="1"/>
  </cols>
  <sheetData>
    <row r="1" spans="1:4" s="29" customFormat="1" ht="33" customHeight="1">
      <c r="A1" s="28" t="s">
        <v>7</v>
      </c>
      <c r="B1" s="68" t="s">
        <v>26</v>
      </c>
      <c r="C1" s="69"/>
      <c r="D1" s="69"/>
    </row>
    <row r="2" spans="1:3" ht="18" customHeight="1">
      <c r="A2" s="30" t="s">
        <v>11</v>
      </c>
      <c r="B2" s="31" t="s">
        <v>27</v>
      </c>
      <c r="C2" s="32" t="s">
        <v>28</v>
      </c>
    </row>
    <row r="3" spans="1:3" ht="18" customHeight="1">
      <c r="A3" s="30" t="s">
        <v>12</v>
      </c>
      <c r="B3" s="31" t="s">
        <v>29</v>
      </c>
      <c r="C3" s="36">
        <v>0.052083333333333336</v>
      </c>
    </row>
    <row r="4" spans="1:2" ht="18" customHeight="1">
      <c r="A4" s="30" t="s">
        <v>13</v>
      </c>
      <c r="B4" s="31" t="s">
        <v>30</v>
      </c>
    </row>
    <row r="5" spans="1:3" ht="18" customHeight="1">
      <c r="A5" s="30" t="s">
        <v>14</v>
      </c>
      <c r="B5" s="31" t="s">
        <v>31</v>
      </c>
      <c r="C5" s="37">
        <v>0.010416666666666666</v>
      </c>
    </row>
    <row r="6" spans="1:3" ht="14.25" customHeight="1">
      <c r="A6" s="31"/>
      <c r="B6" s="33" t="s">
        <v>32</v>
      </c>
      <c r="C6" s="34"/>
    </row>
    <row r="7" spans="1:2" ht="14.25" customHeight="1">
      <c r="A7" s="31"/>
      <c r="B7" s="31" t="s">
        <v>33</v>
      </c>
    </row>
    <row r="8" spans="2:3" ht="18" customHeight="1">
      <c r="B8" s="44" t="s">
        <v>34</v>
      </c>
      <c r="C8" s="38">
        <v>0.4166666666666667</v>
      </c>
    </row>
    <row r="9" ht="18" customHeight="1"/>
    <row r="10" ht="18" customHeight="1"/>
    <row r="11" ht="18" customHeight="1"/>
    <row r="12" ht="18" customHeight="1"/>
    <row r="13" ht="18" customHeight="1"/>
  </sheetData>
  <sheetProtection password="E760" sheet="1" objects="1" scenarios="1"/>
  <mergeCells count="1">
    <mergeCell ref="B1:D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26"/>
  <sheetViews>
    <sheetView tabSelected="1" zoomScale="90" zoomScaleNormal="90" zoomScalePageLayoutView="0" workbookViewId="0" topLeftCell="A1">
      <selection activeCell="G12" sqref="G12:H12"/>
    </sheetView>
  </sheetViews>
  <sheetFormatPr defaultColWidth="11.421875" defaultRowHeight="12.75"/>
  <cols>
    <col min="1" max="1" width="9.7109375" style="3" customWidth="1"/>
    <col min="2" max="2" width="6.28125" style="5" customWidth="1"/>
    <col min="3" max="3" width="23.7109375" style="2" customWidth="1"/>
    <col min="4" max="4" width="5.7109375" style="2" customWidth="1"/>
    <col min="5" max="5" width="4.7109375" style="2" customWidth="1"/>
    <col min="6" max="6" width="2.140625" style="2" customWidth="1"/>
    <col min="7" max="7" width="4.7109375" style="3" customWidth="1"/>
    <col min="8" max="8" width="23.7109375" style="2" customWidth="1"/>
    <col min="9" max="9" width="6.140625" style="3" customWidth="1"/>
    <col min="10" max="10" width="2.8515625" style="2" customWidth="1"/>
    <col min="11" max="11" width="6.421875" style="2" customWidth="1"/>
    <col min="12" max="12" width="8.00390625" style="3" hidden="1" customWidth="1"/>
    <col min="13" max="13" width="7.421875" style="3" hidden="1" customWidth="1"/>
    <col min="14" max="16384" width="11.421875" style="3" customWidth="1"/>
  </cols>
  <sheetData>
    <row r="1" spans="1:17" ht="20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N1" s="39"/>
      <c r="O1" s="39"/>
      <c r="P1" s="39"/>
      <c r="Q1" s="39"/>
    </row>
    <row r="2" spans="1:17" ht="27.75" customHeight="1">
      <c r="A2" s="39"/>
      <c r="B2" s="27"/>
      <c r="C2" s="40"/>
      <c r="D2" s="40"/>
      <c r="E2" s="40"/>
      <c r="F2" s="40"/>
      <c r="G2" s="39"/>
      <c r="H2" s="40"/>
      <c r="I2" s="39"/>
      <c r="J2" s="40"/>
      <c r="K2" s="39"/>
      <c r="L2" s="39"/>
      <c r="M2" s="39"/>
      <c r="N2" s="39"/>
      <c r="O2" s="39"/>
      <c r="P2" s="39"/>
      <c r="Q2" s="39"/>
    </row>
    <row r="3" spans="1:17" s="1" customFormat="1" ht="27" customHeight="1">
      <c r="A3" s="59"/>
      <c r="B3" s="75" t="s">
        <v>7</v>
      </c>
      <c r="C3" s="75"/>
      <c r="D3" s="41" t="s">
        <v>0</v>
      </c>
      <c r="E3" s="75" t="s">
        <v>8</v>
      </c>
      <c r="F3" s="75"/>
      <c r="G3" s="75"/>
      <c r="H3" s="42" t="s">
        <v>15</v>
      </c>
      <c r="I3" s="43" t="s">
        <v>22</v>
      </c>
      <c r="J3" s="39"/>
      <c r="K3" s="39"/>
      <c r="L3" s="39"/>
      <c r="M3" s="39"/>
      <c r="N3" s="39"/>
      <c r="O3" s="39"/>
      <c r="P3" s="39"/>
      <c r="Q3" s="39"/>
    </row>
    <row r="4" spans="1:17" ht="15">
      <c r="A4" s="45"/>
      <c r="B4" s="65" t="str">
        <f>Vorgaben!A2</f>
        <v>M01</v>
      </c>
      <c r="C4" s="64"/>
      <c r="D4" s="6">
        <f>IF(Rechnen!$L3=0,"",Rechnen!M3)</f>
      </c>
      <c r="E4" s="60">
        <f>IF(Rechnen!$L3=0,"",Rechnen!N3)</f>
      </c>
      <c r="F4" s="61" t="s">
        <v>5</v>
      </c>
      <c r="G4" s="60">
        <f>IF(Rechnen!$L3=0,"",Rechnen!P3)</f>
      </c>
      <c r="H4" s="62">
        <f>IF(Rechnen!$L3=0,"",(E4-G4))</f>
      </c>
      <c r="I4" s="63">
        <f>IF(Rechnen!$L3=0,"",Rechnen!L3)</f>
      </c>
      <c r="J4" s="39"/>
      <c r="K4" s="39"/>
      <c r="L4" s="39"/>
      <c r="M4" s="39"/>
      <c r="N4" s="39"/>
      <c r="O4" s="39"/>
      <c r="P4" s="39"/>
      <c r="Q4" s="39"/>
    </row>
    <row r="5" spans="1:17" ht="15">
      <c r="A5" s="45"/>
      <c r="B5" s="65" t="str">
        <f>Vorgaben!A3</f>
        <v>M02</v>
      </c>
      <c r="C5" s="64"/>
      <c r="D5" s="6">
        <f>IF(Rechnen!$L4=0,"",Rechnen!M4)</f>
      </c>
      <c r="E5" s="60">
        <f>IF(Rechnen!$L4=0,"",Rechnen!N4)</f>
      </c>
      <c r="F5" s="61" t="s">
        <v>5</v>
      </c>
      <c r="G5" s="60">
        <f>IF(Rechnen!$L4=0,"",Rechnen!P4)</f>
      </c>
      <c r="H5" s="62">
        <f>IF(Rechnen!$L4=0,"",(E5-G5))</f>
      </c>
      <c r="I5" s="63">
        <f>IF(Rechnen!$L4=0,"",Rechnen!L4)</f>
      </c>
      <c r="J5" s="39"/>
      <c r="K5" s="39"/>
      <c r="L5" s="39"/>
      <c r="M5" s="39"/>
      <c r="N5" s="39"/>
      <c r="O5" s="39"/>
      <c r="P5" s="39"/>
      <c r="Q5" s="39"/>
    </row>
    <row r="6" spans="1:17" ht="15">
      <c r="A6" s="45"/>
      <c r="B6" s="65" t="str">
        <f>Vorgaben!A4</f>
        <v>M03</v>
      </c>
      <c r="C6" s="64"/>
      <c r="D6" s="6">
        <f>IF(Rechnen!$L5=0,"",Rechnen!M5)</f>
      </c>
      <c r="E6" s="60">
        <f>IF(Rechnen!$L5=0,"",Rechnen!N5)</f>
      </c>
      <c r="F6" s="61" t="s">
        <v>5</v>
      </c>
      <c r="G6" s="60">
        <f>IF(Rechnen!$L5=0,"",Rechnen!P5)</f>
      </c>
      <c r="H6" s="62">
        <f>IF(Rechnen!$L5=0,"",(E6-G6))</f>
      </c>
      <c r="I6" s="63">
        <f>IF(Rechnen!$L5=0,"",Rechnen!L5)</f>
      </c>
      <c r="J6" s="39"/>
      <c r="K6" s="39"/>
      <c r="L6" s="39"/>
      <c r="M6" s="39"/>
      <c r="N6" s="39"/>
      <c r="O6" s="39"/>
      <c r="P6" s="39"/>
      <c r="Q6" s="39"/>
    </row>
    <row r="7" spans="1:17" ht="15">
      <c r="A7" s="45"/>
      <c r="B7" s="65" t="str">
        <f>Vorgaben!A5</f>
        <v>M04</v>
      </c>
      <c r="C7" s="64"/>
      <c r="D7" s="6">
        <f>IF(Rechnen!$L6=0,"",Rechnen!M6)</f>
      </c>
      <c r="E7" s="60">
        <f>IF(Rechnen!$L6=0,"",Rechnen!N6)</f>
      </c>
      <c r="F7" s="61" t="s">
        <v>5</v>
      </c>
      <c r="G7" s="60">
        <f>IF(Rechnen!$L6=0,"",Rechnen!P6)</f>
      </c>
      <c r="H7" s="62">
        <f>IF(Rechnen!$L6=0,"",(E7-G7))</f>
      </c>
      <c r="I7" s="63">
        <f>IF(Rechnen!$L6=0,"",Rechnen!L6)</f>
      </c>
      <c r="J7" s="39"/>
      <c r="K7" s="39"/>
      <c r="L7" s="39"/>
      <c r="M7" s="39"/>
      <c r="N7" s="39"/>
      <c r="O7" s="39"/>
      <c r="P7" s="39"/>
      <c r="Q7" s="39"/>
    </row>
    <row r="8" spans="1:17" ht="6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N8" s="39"/>
      <c r="O8" s="39"/>
      <c r="P8" s="39"/>
      <c r="Q8" s="39"/>
    </row>
    <row r="9" spans="1:17" ht="7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N9" s="39"/>
      <c r="O9" s="39"/>
      <c r="P9" s="39"/>
      <c r="Q9" s="39"/>
    </row>
    <row r="10" spans="1:17" s="4" customFormat="1" ht="33" customHeight="1" thickBot="1">
      <c r="A10" s="56" t="s">
        <v>1</v>
      </c>
      <c r="B10" s="57" t="s">
        <v>2</v>
      </c>
      <c r="C10" s="74" t="s">
        <v>6</v>
      </c>
      <c r="D10" s="74"/>
      <c r="E10" s="58"/>
      <c r="F10" s="58"/>
      <c r="G10" s="74" t="s">
        <v>6</v>
      </c>
      <c r="H10" s="74"/>
      <c r="I10" s="73" t="s">
        <v>3</v>
      </c>
      <c r="J10" s="73"/>
      <c r="K10" s="73"/>
      <c r="L10" s="49" t="s">
        <v>9</v>
      </c>
      <c r="M10" s="49" t="s">
        <v>10</v>
      </c>
      <c r="N10" s="39"/>
      <c r="O10" s="39"/>
      <c r="P10" s="39"/>
      <c r="Q10" s="39"/>
    </row>
    <row r="11" spans="1:17" ht="24.75" customHeight="1" thickTop="1">
      <c r="A11" s="50">
        <f>Vorgaben!$C$8</f>
        <v>0.4166666666666667</v>
      </c>
      <c r="B11" s="51">
        <v>1</v>
      </c>
      <c r="C11" s="72" t="str">
        <f>Vorgaben!A3</f>
        <v>M02</v>
      </c>
      <c r="D11" s="72"/>
      <c r="E11" s="70" t="s">
        <v>4</v>
      </c>
      <c r="F11" s="70" t="s">
        <v>4</v>
      </c>
      <c r="G11" s="71" t="str">
        <f>Vorgaben!A2</f>
        <v>M01</v>
      </c>
      <c r="H11" s="71"/>
      <c r="I11" s="52"/>
      <c r="J11" s="27" t="s">
        <v>5</v>
      </c>
      <c r="K11" s="52"/>
      <c r="L11" s="53">
        <f aca="true" t="shared" si="0" ref="L11:L16">IF(OR($I11="",$K11=""),"",IF($I11&lt;$K11,0,IF($I11&gt;$K11,3,1)))</f>
      </c>
      <c r="M11" s="53">
        <f aca="true" t="shared" si="1" ref="M11:M16">IF(OR($I11="",$K11=""),"",IF($K11&lt;$I11,0,IF($K11&gt;$I11,3,1)))</f>
      </c>
      <c r="N11" s="39"/>
      <c r="O11" s="39"/>
      <c r="P11" s="39"/>
      <c r="Q11" s="39"/>
    </row>
    <row r="12" spans="1:17" ht="24.75" customHeight="1">
      <c r="A12" s="50">
        <f>A11+Vorgaben!$C$3</f>
        <v>0.46875</v>
      </c>
      <c r="B12" s="51">
        <v>2</v>
      </c>
      <c r="C12" s="72" t="str">
        <f>Vorgaben!A5</f>
        <v>M04</v>
      </c>
      <c r="D12" s="72"/>
      <c r="E12" s="70" t="s">
        <v>4</v>
      </c>
      <c r="F12" s="70" t="s">
        <v>4</v>
      </c>
      <c r="G12" s="71" t="str">
        <f>Vorgaben!A4</f>
        <v>M03</v>
      </c>
      <c r="H12" s="71"/>
      <c r="I12" s="55"/>
      <c r="J12" s="27" t="s">
        <v>5</v>
      </c>
      <c r="K12" s="55"/>
      <c r="L12" s="53">
        <f t="shared" si="0"/>
      </c>
      <c r="M12" s="53">
        <f t="shared" si="1"/>
      </c>
      <c r="N12" s="39"/>
      <c r="O12" s="39"/>
      <c r="P12" s="39"/>
      <c r="Q12" s="39"/>
    </row>
    <row r="13" spans="1:17" ht="24.75" customHeight="1">
      <c r="A13" s="50">
        <f>A12+Vorgaben!$C$3+Vorgaben!$C$5</f>
        <v>0.53125</v>
      </c>
      <c r="B13" s="51">
        <v>3</v>
      </c>
      <c r="C13" s="72" t="str">
        <f>Vorgaben!A4</f>
        <v>M03</v>
      </c>
      <c r="D13" s="72"/>
      <c r="E13" s="70" t="s">
        <v>4</v>
      </c>
      <c r="F13" s="70" t="s">
        <v>4</v>
      </c>
      <c r="G13" s="71" t="str">
        <f>Vorgaben!A2</f>
        <v>M01</v>
      </c>
      <c r="H13" s="71"/>
      <c r="I13" s="52"/>
      <c r="J13" s="27" t="s">
        <v>5</v>
      </c>
      <c r="K13" s="52"/>
      <c r="L13" s="53">
        <f t="shared" si="0"/>
      </c>
      <c r="M13" s="53">
        <f t="shared" si="1"/>
      </c>
      <c r="N13" s="39"/>
      <c r="O13" s="39"/>
      <c r="P13" s="39"/>
      <c r="Q13" s="39"/>
    </row>
    <row r="14" spans="1:17" ht="24.75" customHeight="1">
      <c r="A14" s="50">
        <f>A13+Vorgaben!$C$3</f>
        <v>0.5833333333333334</v>
      </c>
      <c r="B14" s="51">
        <v>4</v>
      </c>
      <c r="C14" s="72" t="str">
        <f>Vorgaben!A3</f>
        <v>M02</v>
      </c>
      <c r="D14" s="72"/>
      <c r="E14" s="70" t="s">
        <v>4</v>
      </c>
      <c r="F14" s="70" t="s">
        <v>4</v>
      </c>
      <c r="G14" s="71" t="str">
        <f>Vorgaben!A5</f>
        <v>M04</v>
      </c>
      <c r="H14" s="71"/>
      <c r="I14" s="52"/>
      <c r="J14" s="27" t="s">
        <v>5</v>
      </c>
      <c r="K14" s="52"/>
      <c r="L14" s="53">
        <f t="shared" si="0"/>
      </c>
      <c r="M14" s="53">
        <f t="shared" si="1"/>
      </c>
      <c r="N14" s="39"/>
      <c r="O14" s="39"/>
      <c r="P14" s="39"/>
      <c r="Q14" s="39"/>
    </row>
    <row r="15" spans="1:17" ht="24.75" customHeight="1">
      <c r="A15" s="50">
        <f>A14+Vorgaben!$C$3+Vorgaben!$C$5</f>
        <v>0.6458333333333334</v>
      </c>
      <c r="B15" s="51">
        <v>5</v>
      </c>
      <c r="C15" s="72" t="str">
        <f>Vorgaben!A5</f>
        <v>M04</v>
      </c>
      <c r="D15" s="72"/>
      <c r="E15" s="70" t="s">
        <v>4</v>
      </c>
      <c r="F15" s="70" t="s">
        <v>4</v>
      </c>
      <c r="G15" s="71" t="str">
        <f>Vorgaben!A2</f>
        <v>M01</v>
      </c>
      <c r="H15" s="71"/>
      <c r="I15" s="52"/>
      <c r="J15" s="27" t="s">
        <v>5</v>
      </c>
      <c r="K15" s="52"/>
      <c r="L15" s="53">
        <f t="shared" si="0"/>
      </c>
      <c r="M15" s="53">
        <f t="shared" si="1"/>
      </c>
      <c r="N15" s="39"/>
      <c r="O15" s="39"/>
      <c r="P15" s="39"/>
      <c r="Q15" s="39"/>
    </row>
    <row r="16" spans="1:17" ht="24.75" customHeight="1">
      <c r="A16" s="50">
        <f>A15+Vorgaben!$C$3</f>
        <v>0.6979166666666667</v>
      </c>
      <c r="B16" s="51">
        <v>6</v>
      </c>
      <c r="C16" s="72" t="str">
        <f>Vorgaben!A3</f>
        <v>M02</v>
      </c>
      <c r="D16" s="72"/>
      <c r="E16" s="70" t="s">
        <v>4</v>
      </c>
      <c r="F16" s="70" t="s">
        <v>4</v>
      </c>
      <c r="G16" s="71" t="str">
        <f>Vorgaben!A4</f>
        <v>M03</v>
      </c>
      <c r="H16" s="71"/>
      <c r="I16" s="52"/>
      <c r="J16" s="27" t="s">
        <v>5</v>
      </c>
      <c r="K16" s="52"/>
      <c r="L16" s="53">
        <f t="shared" si="0"/>
      </c>
      <c r="M16" s="53">
        <f t="shared" si="1"/>
      </c>
      <c r="N16" s="39"/>
      <c r="O16" s="39"/>
      <c r="P16" s="39"/>
      <c r="Q16" s="39"/>
    </row>
    <row r="17" spans="1:17" s="4" customFormat="1" ht="15" customHeight="1">
      <c r="A17" s="46"/>
      <c r="B17" s="47"/>
      <c r="C17" s="48"/>
      <c r="D17" s="48"/>
      <c r="E17" s="48"/>
      <c r="F17" s="48"/>
      <c r="G17" s="48"/>
      <c r="H17" s="48"/>
      <c r="I17" s="54"/>
      <c r="J17" s="54"/>
      <c r="K17" s="54"/>
      <c r="L17" s="49"/>
      <c r="M17" s="49"/>
      <c r="N17" s="39"/>
      <c r="O17" s="39"/>
      <c r="P17" s="39"/>
      <c r="Q17" s="39"/>
    </row>
    <row r="18" spans="1:17" s="4" customFormat="1" ht="15" customHeight="1">
      <c r="A18" s="46"/>
      <c r="B18" s="47"/>
      <c r="C18" s="66"/>
      <c r="D18" s="66"/>
      <c r="E18" s="66"/>
      <c r="F18" s="66"/>
      <c r="G18" s="66"/>
      <c r="H18" s="66"/>
      <c r="I18" s="54"/>
      <c r="J18" s="54"/>
      <c r="K18" s="54"/>
      <c r="L18" s="49"/>
      <c r="M18" s="49"/>
      <c r="N18" s="39"/>
      <c r="O18" s="39"/>
      <c r="P18" s="39"/>
      <c r="Q18" s="39"/>
    </row>
    <row r="19" spans="1:17" s="4" customFormat="1" ht="15" customHeight="1">
      <c r="A19" s="46"/>
      <c r="B19" s="47"/>
      <c r="C19" s="66"/>
      <c r="D19" s="66"/>
      <c r="E19" s="66"/>
      <c r="F19" s="66"/>
      <c r="G19" s="66"/>
      <c r="H19" s="66"/>
      <c r="I19" s="54"/>
      <c r="J19" s="54"/>
      <c r="K19" s="54"/>
      <c r="L19" s="49"/>
      <c r="M19" s="49"/>
      <c r="N19" s="39"/>
      <c r="O19" s="39"/>
      <c r="P19" s="39"/>
      <c r="Q19" s="39"/>
    </row>
    <row r="20" spans="1:17" s="4" customFormat="1" ht="15" customHeight="1">
      <c r="A20" s="46"/>
      <c r="B20" s="47"/>
      <c r="C20" s="72"/>
      <c r="D20" s="72"/>
      <c r="E20" s="70"/>
      <c r="F20" s="70"/>
      <c r="G20" s="71"/>
      <c r="H20" s="71"/>
      <c r="I20" s="54"/>
      <c r="J20" s="54"/>
      <c r="K20" s="54"/>
      <c r="L20" s="49"/>
      <c r="M20" s="49"/>
      <c r="N20" s="39"/>
      <c r="O20" s="39"/>
      <c r="P20" s="39"/>
      <c r="Q20" s="39"/>
    </row>
    <row r="21" spans="1:17" s="4" customFormat="1" ht="15" customHeight="1">
      <c r="A21" s="46"/>
      <c r="B21" s="47"/>
      <c r="C21" s="66"/>
      <c r="D21" s="66"/>
      <c r="E21" s="66"/>
      <c r="F21" s="66"/>
      <c r="G21" s="66"/>
      <c r="H21" s="66"/>
      <c r="I21" s="54"/>
      <c r="J21" s="54"/>
      <c r="K21" s="54"/>
      <c r="L21" s="49"/>
      <c r="M21" s="49"/>
      <c r="N21" s="39"/>
      <c r="O21" s="39"/>
      <c r="P21" s="39"/>
      <c r="Q21" s="39"/>
    </row>
    <row r="22" spans="1:17" s="4" customFormat="1" ht="15" customHeight="1">
      <c r="A22" s="46"/>
      <c r="B22" s="47"/>
      <c r="C22" s="66"/>
      <c r="D22" s="66"/>
      <c r="E22" s="66"/>
      <c r="F22" s="66"/>
      <c r="G22" s="66"/>
      <c r="H22" s="66"/>
      <c r="I22" s="54"/>
      <c r="J22" s="54"/>
      <c r="K22" s="54"/>
      <c r="L22" s="49"/>
      <c r="M22" s="49"/>
      <c r="N22" s="39"/>
      <c r="O22" s="39"/>
      <c r="P22" s="39"/>
      <c r="Q22" s="39"/>
    </row>
    <row r="23" spans="1:17" s="4" customFormat="1" ht="15" customHeight="1">
      <c r="A23" s="46"/>
      <c r="B23" s="47"/>
      <c r="C23" s="72"/>
      <c r="D23" s="72"/>
      <c r="E23" s="70"/>
      <c r="F23" s="70"/>
      <c r="G23" s="71"/>
      <c r="H23" s="71"/>
      <c r="I23" s="54"/>
      <c r="J23" s="54"/>
      <c r="K23" s="54"/>
      <c r="L23" s="49"/>
      <c r="M23" s="49"/>
      <c r="N23" s="39"/>
      <c r="O23" s="39"/>
      <c r="P23" s="39"/>
      <c r="Q23" s="39"/>
    </row>
    <row r="24" spans="1:17" s="4" customFormat="1" ht="15" customHeight="1">
      <c r="A24" s="46"/>
      <c r="B24" s="47"/>
      <c r="C24" s="66"/>
      <c r="D24" s="66"/>
      <c r="E24" s="66"/>
      <c r="F24" s="66"/>
      <c r="G24" s="66"/>
      <c r="H24" s="66"/>
      <c r="I24" s="54"/>
      <c r="J24" s="54"/>
      <c r="K24" s="54"/>
      <c r="L24" s="49"/>
      <c r="M24" s="49"/>
      <c r="N24" s="39"/>
      <c r="O24" s="39"/>
      <c r="P24" s="39"/>
      <c r="Q24" s="39"/>
    </row>
    <row r="25" spans="1:17" s="4" customFormat="1" ht="15" customHeight="1">
      <c r="A25" s="46"/>
      <c r="B25" s="47"/>
      <c r="C25" s="72"/>
      <c r="D25" s="72"/>
      <c r="E25" s="70"/>
      <c r="F25" s="70"/>
      <c r="G25" s="71"/>
      <c r="H25" s="71"/>
      <c r="I25" s="54"/>
      <c r="J25" s="54"/>
      <c r="K25" s="54"/>
      <c r="L25" s="49"/>
      <c r="M25" s="49"/>
      <c r="N25" s="39"/>
      <c r="O25" s="39"/>
      <c r="P25" s="39"/>
      <c r="Q25" s="39"/>
    </row>
    <row r="26" spans="1:17" s="4" customFormat="1" ht="15" customHeight="1">
      <c r="A26" s="46"/>
      <c r="B26" s="47"/>
      <c r="C26" s="66"/>
      <c r="D26" s="66"/>
      <c r="E26" s="66"/>
      <c r="F26" s="66"/>
      <c r="G26" s="66"/>
      <c r="H26" s="66"/>
      <c r="I26" s="54"/>
      <c r="J26" s="54"/>
      <c r="K26" s="54"/>
      <c r="L26" s="49"/>
      <c r="M26" s="49"/>
      <c r="N26" s="39"/>
      <c r="O26" s="39"/>
      <c r="P26" s="39"/>
      <c r="Q26" s="39"/>
    </row>
  </sheetData>
  <sheetProtection password="E760" sheet="1" objects="1" scenarios="1"/>
  <mergeCells count="32">
    <mergeCell ref="C20:D20"/>
    <mergeCell ref="G15:H15"/>
    <mergeCell ref="G11:H11"/>
    <mergeCell ref="C11:D11"/>
    <mergeCell ref="B3:C3"/>
    <mergeCell ref="E3:G3"/>
    <mergeCell ref="G23:H23"/>
    <mergeCell ref="E25:F25"/>
    <mergeCell ref="C25:D25"/>
    <mergeCell ref="G25:H25"/>
    <mergeCell ref="G12:H12"/>
    <mergeCell ref="E12:F12"/>
    <mergeCell ref="I10:K10"/>
    <mergeCell ref="E14:F14"/>
    <mergeCell ref="G13:H13"/>
    <mergeCell ref="C13:D13"/>
    <mergeCell ref="C14:D14"/>
    <mergeCell ref="E11:F11"/>
    <mergeCell ref="C12:D12"/>
    <mergeCell ref="E13:F13"/>
    <mergeCell ref="C10:D10"/>
    <mergeCell ref="G10:H10"/>
    <mergeCell ref="E23:F23"/>
    <mergeCell ref="G14:H14"/>
    <mergeCell ref="C16:D16"/>
    <mergeCell ref="G16:H16"/>
    <mergeCell ref="C15:D15"/>
    <mergeCell ref="E15:F15"/>
    <mergeCell ref="G20:H20"/>
    <mergeCell ref="C23:D23"/>
    <mergeCell ref="E16:F16"/>
    <mergeCell ref="E20:F20"/>
  </mergeCells>
  <printOptions/>
  <pageMargins left="0.66" right="0.5" top="2.25" bottom="0.19" header="0.61" footer="0.13"/>
  <pageSetup horizontalDpi="300" verticalDpi="300" orientation="portrait" paperSize="9" scale="95" r:id="rId3"/>
  <headerFooter alignWithMargins="0">
    <oddHeader>&amp;L&amp;G
&amp;"Verdana,Fett"Fußballkreis Heidelberg
-Kreisjugendausschuss-&amp;C&amp;"Arial,Fett"&amp;14&amp;EQualifikationsturnier  I
für 
Kreisliga HD Saison 2009/2010 
&amp;"Lucida Handwrit,Standard"&amp;8&amp;E
&amp;10Sportplatz - TSG Wilhelmsfeld&amp;R&amp;11Datum: &amp;"Arial,Fett"Samstag, 18.07.2009</oddHeader>
  </headerFooter>
  <colBreaks count="1" manualBreakCount="1">
    <brk id="11" max="65535" man="1"/>
  </colBreaks>
  <ignoredErrors>
    <ignoredError sqref="C15 G14" formula="1"/>
  </ignoredErrors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V18"/>
  <sheetViews>
    <sheetView zoomScale="65" zoomScaleNormal="65" zoomScalePageLayoutView="0" workbookViewId="0" topLeftCell="B1">
      <selection activeCell="L7" sqref="L7"/>
    </sheetView>
  </sheetViews>
  <sheetFormatPr defaultColWidth="11.421875" defaultRowHeight="12.75"/>
  <cols>
    <col min="1" max="1" width="5.140625" style="9" customWidth="1"/>
    <col min="2" max="2" width="18.7109375" style="10" customWidth="1"/>
    <col min="3" max="3" width="2.28125" style="10" customWidth="1"/>
    <col min="4" max="4" width="18.7109375" style="10" customWidth="1"/>
    <col min="5" max="5" width="4.7109375" style="10" customWidth="1"/>
    <col min="6" max="6" width="2.140625" style="10" customWidth="1"/>
    <col min="7" max="7" width="4.7109375" style="10" customWidth="1"/>
    <col min="8" max="8" width="6.28125" style="10" customWidth="1"/>
    <col min="9" max="9" width="7.00390625" style="10" customWidth="1"/>
    <col min="10" max="10" width="1.7109375" style="10" customWidth="1"/>
    <col min="11" max="11" width="18.7109375" style="7" customWidth="1"/>
    <col min="12" max="12" width="8.28125" style="7" customWidth="1"/>
    <col min="13" max="13" width="5.57421875" style="7" customWidth="1"/>
    <col min="14" max="14" width="5.28125" style="7" customWidth="1"/>
    <col min="15" max="15" width="2.140625" style="7" customWidth="1"/>
    <col min="16" max="16" width="5.421875" style="7" customWidth="1"/>
    <col min="17" max="17" width="5.57421875" style="7" customWidth="1"/>
    <col min="18" max="18" width="2.421875" style="10" customWidth="1"/>
    <col min="19" max="19" width="7.8515625" style="7" customWidth="1"/>
    <col min="20" max="20" width="7.28125" style="7" customWidth="1"/>
    <col min="21" max="21" width="7.421875" style="7" customWidth="1"/>
    <col min="22" max="22" width="8.421875" style="7" customWidth="1"/>
    <col min="23" max="16384" width="11.421875" style="11" customWidth="1"/>
  </cols>
  <sheetData>
    <row r="1" ht="47.25" customHeight="1">
      <c r="V1" s="8"/>
    </row>
    <row r="2" spans="1:22" ht="43.5" customHeight="1">
      <c r="A2" s="12" t="s">
        <v>19</v>
      </c>
      <c r="B2" s="13" t="s">
        <v>6</v>
      </c>
      <c r="C2" s="13"/>
      <c r="D2" s="13" t="s">
        <v>6</v>
      </c>
      <c r="E2" s="76" t="s">
        <v>3</v>
      </c>
      <c r="F2" s="76"/>
      <c r="G2" s="76"/>
      <c r="H2" s="14" t="s">
        <v>20</v>
      </c>
      <c r="I2" s="14" t="s">
        <v>21</v>
      </c>
      <c r="J2" s="15"/>
      <c r="K2" s="16" t="s">
        <v>25</v>
      </c>
      <c r="L2" s="16" t="s">
        <v>22</v>
      </c>
      <c r="M2" s="16" t="s">
        <v>0</v>
      </c>
      <c r="N2" s="77" t="s">
        <v>8</v>
      </c>
      <c r="O2" s="77"/>
      <c r="P2" s="77"/>
      <c r="Q2" s="16" t="s">
        <v>23</v>
      </c>
      <c r="R2" s="15"/>
      <c r="S2" s="7" t="s">
        <v>16</v>
      </c>
      <c r="T2" s="7" t="s">
        <v>17</v>
      </c>
      <c r="U2" s="7" t="s">
        <v>18</v>
      </c>
      <c r="V2" s="8" t="s">
        <v>24</v>
      </c>
    </row>
    <row r="3" spans="1:22" ht="13.5" customHeight="1">
      <c r="A3" s="17">
        <f>'1 Gruppe 4 Mannschaften'!B12</f>
        <v>2</v>
      </c>
      <c r="B3" s="17" t="str">
        <f>'1 Gruppe 4 Mannschaften'!C11</f>
        <v>M02</v>
      </c>
      <c r="C3" s="18" t="s">
        <v>4</v>
      </c>
      <c r="D3" s="19" t="str">
        <f>'1 Gruppe 4 Mannschaften'!G11</f>
        <v>M01</v>
      </c>
      <c r="E3" s="13">
        <f>IF('1 Gruppe 4 Mannschaften'!I11="","",'1 Gruppe 4 Mannschaften'!I11)</f>
      </c>
      <c r="F3" s="13" t="s">
        <v>5</v>
      </c>
      <c r="G3" s="13">
        <f>IF('1 Gruppe 4 Mannschaften'!K11="","",'1 Gruppe 4 Mannschaften'!K11)</f>
      </c>
      <c r="H3" s="20">
        <f aca="true" t="shared" si="0" ref="H3:H8">IF(OR($E3="",$G3=""),"",IF(E3&gt;G3,3,IF(E3=G3,1,0)))</f>
      </c>
      <c r="I3" s="20">
        <f aca="true" t="shared" si="1" ref="I3:I8">IF(OR($E3="",$G3=""),"",IF(G3&gt;E3,3,IF(E3=G3,1,0)))</f>
      </c>
      <c r="K3" s="21" t="str">
        <f>Vorgaben!A2</f>
        <v>M01</v>
      </c>
      <c r="L3" s="18">
        <f>SUM(S3:U3)</f>
        <v>0</v>
      </c>
      <c r="M3" s="18">
        <f>SUM(I3,I5,I7)</f>
        <v>0</v>
      </c>
      <c r="N3" s="13">
        <f>SUM(G3,G5,G7)</f>
        <v>0</v>
      </c>
      <c r="O3" s="13" t="s">
        <v>5</v>
      </c>
      <c r="P3" s="13">
        <f>SUM(E3,E5,E7)</f>
        <v>0</v>
      </c>
      <c r="Q3" s="13">
        <f>N3-P3</f>
        <v>0</v>
      </c>
      <c r="R3" s="22"/>
      <c r="S3" s="7">
        <f>IF(OR(E3="",G3=""),0,1)</f>
        <v>0</v>
      </c>
      <c r="T3" s="7">
        <f>IF(OR(E5="",G5=""),0,1)</f>
        <v>0</v>
      </c>
      <c r="U3" s="7">
        <f>IF(OR(E7="",G7=""),0,1)</f>
        <v>0</v>
      </c>
      <c r="V3" s="7">
        <f>SUM(L3:L8)/2</f>
        <v>0</v>
      </c>
    </row>
    <row r="4" spans="1:21" ht="13.5" customHeight="1">
      <c r="A4" s="17">
        <f>'1 Gruppe 4 Mannschaften'!B11</f>
        <v>1</v>
      </c>
      <c r="B4" s="17" t="str">
        <f>'1 Gruppe 4 Mannschaften'!C12</f>
        <v>M04</v>
      </c>
      <c r="C4" s="18" t="s">
        <v>4</v>
      </c>
      <c r="D4" s="19" t="str">
        <f>'1 Gruppe 4 Mannschaften'!G12</f>
        <v>M03</v>
      </c>
      <c r="E4" s="13">
        <f>IF('1 Gruppe 4 Mannschaften'!I12="","",'1 Gruppe 4 Mannschaften'!I12)</f>
      </c>
      <c r="F4" s="13" t="s">
        <v>5</v>
      </c>
      <c r="G4" s="13">
        <f>IF('1 Gruppe 4 Mannschaften'!K12="","",'1 Gruppe 4 Mannschaften'!K12)</f>
      </c>
      <c r="H4" s="20">
        <f t="shared" si="0"/>
      </c>
      <c r="I4" s="20">
        <f t="shared" si="1"/>
      </c>
      <c r="K4" s="21" t="str">
        <f>Vorgaben!A3</f>
        <v>M02</v>
      </c>
      <c r="L4" s="18">
        <f>SUM(S4:U4)</f>
        <v>0</v>
      </c>
      <c r="M4" s="18">
        <f>SUM(H3,H6,H8)</f>
        <v>0</v>
      </c>
      <c r="N4" s="13">
        <f>SUM(E3,E6,E8)</f>
        <v>0</v>
      </c>
      <c r="O4" s="13" t="s">
        <v>5</v>
      </c>
      <c r="P4" s="13">
        <f>SUM(G3,G6,G8)</f>
        <v>0</v>
      </c>
      <c r="Q4" s="13">
        <f>N4-P4</f>
        <v>0</v>
      </c>
      <c r="R4" s="22"/>
      <c r="S4" s="7">
        <f>IF(OR(E3="",G3=""),0,1)</f>
        <v>0</v>
      </c>
      <c r="T4" s="7">
        <f>IF(OR(E6="",G6=""),0,1)</f>
        <v>0</v>
      </c>
      <c r="U4" s="7">
        <f>IF(OR(E8="",G8=""),0,1)</f>
        <v>0</v>
      </c>
    </row>
    <row r="5" spans="1:21" ht="13.5" customHeight="1">
      <c r="A5" s="17" t="e">
        <f>'1 Gruppe 4 Mannschaften'!#REF!</f>
        <v>#REF!</v>
      </c>
      <c r="B5" s="17" t="str">
        <f>'1 Gruppe 4 Mannschaften'!C13</f>
        <v>M03</v>
      </c>
      <c r="C5" s="18" t="s">
        <v>4</v>
      </c>
      <c r="D5" s="19" t="str">
        <f>'1 Gruppe 4 Mannschaften'!G13</f>
        <v>M01</v>
      </c>
      <c r="E5" s="13">
        <f>IF('1 Gruppe 4 Mannschaften'!I13="","",'1 Gruppe 4 Mannschaften'!I13)</f>
      </c>
      <c r="F5" s="13" t="s">
        <v>5</v>
      </c>
      <c r="G5" s="13">
        <f>IF('1 Gruppe 4 Mannschaften'!K13="","",'1 Gruppe 4 Mannschaften'!K13)</f>
      </c>
      <c r="H5" s="20">
        <f t="shared" si="0"/>
      </c>
      <c r="I5" s="20">
        <f t="shared" si="1"/>
      </c>
      <c r="K5" s="21" t="str">
        <f>Vorgaben!A4</f>
        <v>M03</v>
      </c>
      <c r="L5" s="18">
        <f>SUM(S5:U5)</f>
        <v>0</v>
      </c>
      <c r="M5" s="18">
        <f>SUM(I4,H5,I8)</f>
        <v>0</v>
      </c>
      <c r="N5" s="13">
        <f>SUM(G4,E5,G8)</f>
        <v>0</v>
      </c>
      <c r="O5" s="13" t="s">
        <v>5</v>
      </c>
      <c r="P5" s="13">
        <f>SUM(E4,G5,E8)</f>
        <v>0</v>
      </c>
      <c r="Q5" s="13">
        <f>N5-P5</f>
        <v>0</v>
      </c>
      <c r="R5" s="22"/>
      <c r="S5" s="7">
        <f>IF(OR(E4="",G4=""),0,1)</f>
        <v>0</v>
      </c>
      <c r="T5" s="7">
        <f>IF(OR(E5="",G5=""),0,1)</f>
        <v>0</v>
      </c>
      <c r="U5" s="7">
        <f>IF(OR(E8="",G8=""),0,1)</f>
        <v>0</v>
      </c>
    </row>
    <row r="6" spans="1:21" ht="13.5" customHeight="1">
      <c r="A6" s="17">
        <f>'1 Gruppe 4 Mannschaften'!B13</f>
        <v>3</v>
      </c>
      <c r="B6" s="17" t="str">
        <f>'1 Gruppe 4 Mannschaften'!C14</f>
        <v>M02</v>
      </c>
      <c r="C6" s="18" t="s">
        <v>4</v>
      </c>
      <c r="D6" s="19" t="str">
        <f>'1 Gruppe 4 Mannschaften'!G14</f>
        <v>M04</v>
      </c>
      <c r="E6" s="13">
        <f>IF('1 Gruppe 4 Mannschaften'!I14="","",'1 Gruppe 4 Mannschaften'!I14)</f>
      </c>
      <c r="F6" s="13" t="s">
        <v>5</v>
      </c>
      <c r="G6" s="13">
        <f>IF('1 Gruppe 4 Mannschaften'!K14="","",'1 Gruppe 4 Mannschaften'!K14)</f>
      </c>
      <c r="H6" s="20">
        <f t="shared" si="0"/>
      </c>
      <c r="I6" s="20">
        <f t="shared" si="1"/>
      </c>
      <c r="K6" s="21" t="str">
        <f>Vorgaben!A5</f>
        <v>M04</v>
      </c>
      <c r="L6" s="18">
        <f>SUM(S6:U6)</f>
        <v>0</v>
      </c>
      <c r="M6" s="18">
        <f>SUM(H4,I6,H7)</f>
        <v>0</v>
      </c>
      <c r="N6" s="13">
        <f>SUM(E4,G6,E7)</f>
        <v>0</v>
      </c>
      <c r="O6" s="13" t="s">
        <v>5</v>
      </c>
      <c r="P6" s="13">
        <f>SUM(G4,E6,G7)</f>
        <v>0</v>
      </c>
      <c r="Q6" s="13">
        <f>N6-P6</f>
        <v>0</v>
      </c>
      <c r="R6" s="22"/>
      <c r="S6" s="7">
        <f>IF(OR(E4="",G4=""),0,1)</f>
        <v>0</v>
      </c>
      <c r="T6" s="7">
        <f>IF(OR(E6="",G6=""),0,1)</f>
        <v>0</v>
      </c>
      <c r="U6" s="7">
        <f>IF(OR(E7="",G7=""),0,1)</f>
        <v>0</v>
      </c>
    </row>
    <row r="7" spans="1:18" ht="13.5" customHeight="1">
      <c r="A7" s="17" t="e">
        <f>'1 Gruppe 4 Mannschaften'!#REF!</f>
        <v>#REF!</v>
      </c>
      <c r="B7" s="17" t="str">
        <f>'1 Gruppe 4 Mannschaften'!C15</f>
        <v>M04</v>
      </c>
      <c r="C7" s="18" t="s">
        <v>4</v>
      </c>
      <c r="D7" s="19" t="str">
        <f>'1 Gruppe 4 Mannschaften'!G15</f>
        <v>M01</v>
      </c>
      <c r="E7" s="13">
        <f>IF('1 Gruppe 4 Mannschaften'!I15="","",'1 Gruppe 4 Mannschaften'!I15)</f>
      </c>
      <c r="F7" s="13" t="s">
        <v>5</v>
      </c>
      <c r="G7" s="13">
        <f>IF('1 Gruppe 4 Mannschaften'!K15="","",'1 Gruppe 4 Mannschaften'!K15)</f>
      </c>
      <c r="H7" s="20">
        <f t="shared" si="0"/>
      </c>
      <c r="I7" s="20">
        <f t="shared" si="1"/>
      </c>
      <c r="K7" s="67"/>
      <c r="L7" s="18"/>
      <c r="M7" s="18"/>
      <c r="N7" s="13"/>
      <c r="O7" s="13"/>
      <c r="P7" s="13"/>
      <c r="Q7" s="13"/>
      <c r="R7" s="24"/>
    </row>
    <row r="8" spans="1:22" ht="13.5" customHeight="1">
      <c r="A8" s="17">
        <f>'1 Gruppe 4 Mannschaften'!B16</f>
        <v>6</v>
      </c>
      <c r="B8" s="17" t="str">
        <f>'1 Gruppe 4 Mannschaften'!C16</f>
        <v>M02</v>
      </c>
      <c r="C8" s="18" t="s">
        <v>4</v>
      </c>
      <c r="D8" s="19" t="str">
        <f>'1 Gruppe 4 Mannschaften'!G16</f>
        <v>M03</v>
      </c>
      <c r="E8" s="13">
        <f>IF('1 Gruppe 4 Mannschaften'!I16="","",'1 Gruppe 4 Mannschaften'!I16)</f>
      </c>
      <c r="F8" s="13" t="s">
        <v>5</v>
      </c>
      <c r="G8" s="13">
        <f>IF('1 Gruppe 4 Mannschaften'!K16="","",'1 Gruppe 4 Mannschaften'!K16)</f>
      </c>
      <c r="H8" s="20">
        <f t="shared" si="0"/>
      </c>
      <c r="I8" s="20">
        <f t="shared" si="1"/>
      </c>
      <c r="L8" s="18"/>
      <c r="M8" s="18"/>
      <c r="N8" s="13"/>
      <c r="O8" s="13"/>
      <c r="P8" s="13"/>
      <c r="Q8" s="13"/>
      <c r="R8" s="26"/>
      <c r="V8" s="23"/>
    </row>
    <row r="9" spans="1:22" ht="13.5" customHeight="1">
      <c r="A9" s="17">
        <f>'1 Gruppe 4 Mannschaften'!B15</f>
        <v>5</v>
      </c>
      <c r="B9" s="17"/>
      <c r="C9" s="18"/>
      <c r="D9" s="19"/>
      <c r="E9" s="13"/>
      <c r="F9" s="13"/>
      <c r="G9" s="13"/>
      <c r="H9" s="7"/>
      <c r="I9" s="7"/>
      <c r="R9" s="7"/>
      <c r="V9" s="23"/>
    </row>
    <row r="10" spans="1:22" ht="13.5" customHeight="1">
      <c r="A10" s="17" t="e">
        <f>'1 Gruppe 4 Mannschaften'!#REF!</f>
        <v>#REF!</v>
      </c>
      <c r="B10" s="17"/>
      <c r="C10" s="18"/>
      <c r="D10" s="19"/>
      <c r="E10" s="13"/>
      <c r="F10" s="13"/>
      <c r="G10" s="13"/>
      <c r="H10" s="7"/>
      <c r="I10" s="7"/>
      <c r="R10" s="7"/>
      <c r="V10" s="25"/>
    </row>
    <row r="11" spans="1:22" ht="13.5" customHeight="1">
      <c r="A11" s="17">
        <f>'1 Gruppe 4 Mannschaften'!B14</f>
        <v>4</v>
      </c>
      <c r="B11" s="17"/>
      <c r="C11" s="18"/>
      <c r="D11" s="19"/>
      <c r="E11" s="13"/>
      <c r="F11" s="13"/>
      <c r="G11" s="13"/>
      <c r="H11" s="7"/>
      <c r="I11" s="7"/>
      <c r="J11" s="26"/>
      <c r="R11" s="7"/>
      <c r="V11" s="26"/>
    </row>
    <row r="12" spans="1:18" ht="13.5" customHeight="1">
      <c r="A12" s="17" t="e">
        <f>'1 Gruppe 4 Mannschaften'!#REF!</f>
        <v>#REF!</v>
      </c>
      <c r="B12" s="17"/>
      <c r="C12" s="18"/>
      <c r="D12" s="19"/>
      <c r="E12" s="13"/>
      <c r="F12" s="13"/>
      <c r="G12" s="13"/>
      <c r="H12" s="7"/>
      <c r="I12" s="7"/>
      <c r="R12" s="7"/>
    </row>
    <row r="13" ht="13.5" customHeight="1">
      <c r="R13" s="7"/>
    </row>
    <row r="14" ht="13.5" customHeight="1">
      <c r="R14" s="7"/>
    </row>
    <row r="15" spans="18:22" ht="13.5" customHeight="1">
      <c r="R15" s="7"/>
      <c r="V15" s="23"/>
    </row>
    <row r="16" spans="18:22" ht="13.5" customHeight="1">
      <c r="R16" s="7"/>
      <c r="V16" s="23"/>
    </row>
    <row r="17" spans="18:22" ht="13.5" customHeight="1">
      <c r="R17" s="7"/>
      <c r="V17" s="25"/>
    </row>
    <row r="18" ht="12.75">
      <c r="R18" s="7"/>
    </row>
  </sheetData>
  <sheetProtection/>
  <mergeCells count="2">
    <mergeCell ref="E2:G2"/>
    <mergeCell ref="N2:P2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1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Wickie</dc:creator>
  <cp:keywords/>
  <dc:description/>
  <cp:lastModifiedBy>Wickenhäuser, Eugen</cp:lastModifiedBy>
  <cp:lastPrinted>2009-07-06T14:14:42Z</cp:lastPrinted>
  <dcterms:created xsi:type="dcterms:W3CDTF">1999-01-27T19:57:19Z</dcterms:created>
  <dcterms:modified xsi:type="dcterms:W3CDTF">2015-07-29T08:41:21Z</dcterms:modified>
  <cp:category/>
  <cp:version/>
  <cp:contentType/>
  <cp:contentStatus/>
</cp:coreProperties>
</file>