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Rechnen" sheetId="2" r:id="rId2"/>
    <sheet name="Hauptmenue" sheetId="3" r:id="rId3"/>
    <sheet name="Spielplan" sheetId="4" r:id="rId4"/>
    <sheet name="Vorgaben" sheetId="5" r:id="rId5"/>
    <sheet name="Gruppen-Tabellen" sheetId="6" r:id="rId6"/>
  </sheets>
  <definedNames>
    <definedName name="_xlnm.Print_Area" localSheetId="5">'Gruppen-Tabellen'!$A$1:$I$25</definedName>
    <definedName name="_xlnm.Print_Area" localSheetId="3">'Spielplan'!$A$1:$K$66</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5.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<sst xmlns="http://schemas.openxmlformats.org/spreadsheetml/2006/main" count="318" uniqueCount="78">
  <si>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</si>
  <si>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</si>
  <si>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</si>
  <si>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</si>
  <si>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</si>
  <si>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</si>
  <si>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</si>
  <si>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</si>
  <si>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</si>
  <si>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</si>
  <si>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</si>
  <si>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</si>
  <si>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</si>
  <si>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</si>
  <si>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</si>
  <si>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</si>
  <si>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</si>
  <si>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</si>
  <si>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</si>
  <si>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</si>
  <si>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</si>
  <si>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</si>
  <si>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</si>
  <si>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</si>
  <si>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</si>
  <si>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</si>
  <si>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</si>
  <si>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</si>
  <si>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</si>
  <si>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</si>
  <si>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</si>
  <si>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</si>
  <si>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</si>
  <si>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</si>
  <si>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</si>
  <si>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</si>
  <si>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</si>
  <si>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</si>
  <si>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</si>
  <si>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</si>
  <si>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</si>
  <si>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</si>
  <si>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</si>
  <si>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</si>
  <si>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</si>
  <si>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</si>
  <si>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</si>
  <si>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</si>
  <si>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</si>
  <si>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</si>
  <si>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</si>
  <si>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</si>
  <si>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</si>
  <si>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</si>
  <si>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</si>
  <si>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</si>
  <si>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</si>
  <si>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</si>
  <si>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</si>
  <si>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</si>
  <si>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</si>
  <si>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</si>
  <si>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M01</t>
  </si>
  <si>
    <t>M02</t>
  </si>
  <si>
    <t>M03</t>
  </si>
  <si>
    <t>M04</t>
  </si>
  <si>
    <t>M05</t>
  </si>
  <si>
    <t>M06</t>
  </si>
  <si>
    <t>M07</t>
  </si>
  <si>
    <t>M08</t>
  </si>
  <si>
    <t>M09</t>
  </si>
  <si>
    <t>Sieger Viertelfinale Spiel 14</t>
  </si>
  <si>
    <t>Sieger Viertelfinale Spiel 15</t>
  </si>
  <si>
    <t>Sieger Viertelfinale Spiel 13</t>
  </si>
  <si>
    <t>Verlierer Halbfinale Spiel  17</t>
  </si>
  <si>
    <t>Verlierer Halbfinale Spiel 18</t>
  </si>
  <si>
    <t>Sieger Halbfinale Spiel 17</t>
  </si>
  <si>
    <t>Sieger Halbfinale Spiel 18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</si>
</sst>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6"/>
      <color indexed="56"/>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16640"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U26" sqref="U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17" t="s">
        <v>13</v>
      </c>
      <c r="F2" s="117"/>
      <c r="G2" s="117"/>
      <c r="H2" s="71" t="s">
        <v>43</v>
      </c>
      <c r="I2" s="71" t="s">
        <v>44</v>
      </c>
      <c r="J2" s="16"/>
      <c r="K2" s="17" t="s">
        <v>0</v>
      </c>
      <c r="L2" s="17" t="s">
        <v>45</v>
      </c>
      <c r="M2" s="17" t="s">
        <v>1</v>
      </c>
      <c r="N2" s="118" t="s">
        <v>2</v>
      </c>
      <c r="O2" s="118"/>
      <c r="P2" s="118"/>
      <c r="Q2" s="17" t="s">
        <v>46</v>
      </c>
      <c r="R2" s="16"/>
      <c r="S2" s="11" t="s">
        <v>47</v>
      </c>
      <c r="T2" s="11" t="s">
        <v>48</v>
      </c>
      <c r="U2" s="11" t="s">
        <v>49</v>
      </c>
      <c r="V2" s="12" t="s">
        <v>50</v>
      </c>
      <c r="W2" s="12" t="s">
        <v>51</v>
      </c>
      <c r="X2" s="12" t="s">
        <v>57</v>
      </c>
      <c r="Y2" s="12" t="s">
        <v>58</v>
      </c>
    </row>
    <row r="3" spans="1:25" ht="12.75">
      <c r="A3" s="18">
        <f>Spielplan!$B14</f>
        <v>1</v>
      </c>
      <c r="B3" s="18" t="str">
        <f>Spielplan!$F14</f>
        <v>M01</v>
      </c>
      <c r="C3" s="19" t="s">
        <v>16</v>
      </c>
      <c r="D3" s="20" t="str">
        <f>Spielplan!$H14</f>
        <v>M02</v>
      </c>
      <c r="E3" s="15">
        <f>IF(Spielplan!$I14="","",Spielplan!$I14)</f>
      </c>
      <c r="F3" s="15" t="s">
        <v>17</v>
      </c>
      <c r="G3" s="15">
        <f>IF(Spielplan!$K14="","",Spielplan!$K14)</f>
      </c>
      <c r="H3" s="72">
        <f aca="true" t="shared" si="0" ref="H3:H26">IF(OR($E3="",$G3=""),"",IF(E3&gt;G3,3,IF(E3=G3,1,0)))</f>
      </c>
      <c r="I3" s="72">
        <f aca="true" t="shared" si="1" ref="I3:I26">IF(OR($E3="",$G3=""),"",IF(G3&gt;E3,3,IF(E3=G3,1,0)))</f>
      </c>
      <c r="K3" s="70" t="str">
        <f>Vorgaben!A2</f>
        <v>M01</v>
      </c>
      <c r="L3" s="19">
        <f>SUM(S3:U3)</f>
        <v>0</v>
      </c>
      <c r="M3" s="19">
        <f>SUM(H3,I11,H19)</f>
        <v>0</v>
      </c>
      <c r="N3" s="15">
        <f>SUM(E3,G11,E19)</f>
        <v>0</v>
      </c>
      <c r="O3" s="15" t="s">
        <v>17</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Spielplan!$F15</f>
        <v>M04</v>
      </c>
      <c r="C4" s="19" t="s">
        <v>16</v>
      </c>
      <c r="D4" s="20" t="str">
        <f>Spielplan!$H15</f>
        <v>M05</v>
      </c>
      <c r="E4" s="15">
        <f>IF(Spielplan!$I15="","",Spielplan!$I15)</f>
      </c>
      <c r="F4" s="15" t="s">
        <v>17</v>
      </c>
      <c r="G4" s="15">
        <f>IF(Spielplan!$K15="","",Spielplan!$K15)</f>
      </c>
      <c r="H4" s="72">
        <f t="shared" si="0"/>
      </c>
      <c r="I4" s="72">
        <f t="shared" si="1"/>
      </c>
      <c r="K4" s="70" t="str">
        <f>Vorgaben!A3</f>
        <v>M02</v>
      </c>
      <c r="L4" s="19">
        <f>SUM(S4:U4)</f>
        <v>0</v>
      </c>
      <c r="M4" s="19">
        <f>SUM(I3,H15,H23)</f>
        <v>0</v>
      </c>
      <c r="N4" s="15">
        <f>SUM(G3,E15,E23)</f>
        <v>0</v>
      </c>
      <c r="O4" s="15" t="s">
        <v>17</v>
      </c>
      <c r="P4" s="15">
        <f>SUM(E3,G15,G23)</f>
        <v>0</v>
      </c>
      <c r="Q4" s="15">
        <f>N4-P4</f>
        <v>0</v>
      </c>
      <c r="R4" s="21"/>
      <c r="S4" s="11">
        <f>IF(OR(E3="",G3=""),0,1)</f>
        <v>0</v>
      </c>
      <c r="T4" s="11">
        <f>IF(OR(E15="",G15=""),0,1)</f>
        <v>0</v>
      </c>
      <c r="U4" s="11">
        <f>IF(OR(E23="",G23=""),0,1)</f>
        <v>0</v>
      </c>
    </row>
    <row r="5" spans="1:21" ht="12.75">
      <c r="A5" s="18">
        <f>Spielplan!$B16</f>
        <v>3</v>
      </c>
      <c r="B5" s="18" t="str">
        <f>Spielplan!$F16</f>
        <v>M07</v>
      </c>
      <c r="C5" s="19" t="s">
        <v>16</v>
      </c>
      <c r="D5" s="20" t="str">
        <f>Spielplan!$H16</f>
        <v>M08</v>
      </c>
      <c r="E5" s="15">
        <f>IF(Spielplan!$I16="","",Spielplan!$I16)</f>
      </c>
      <c r="F5" s="15" t="s">
        <v>17</v>
      </c>
      <c r="G5" s="15">
        <f>IF(Spielplan!$K16="","",Spielplan!$K16)</f>
      </c>
      <c r="H5" s="72">
        <f t="shared" si="0"/>
      </c>
      <c r="I5" s="72">
        <f t="shared" si="1"/>
      </c>
      <c r="K5" s="70" t="str">
        <f>Vorgaben!A4</f>
        <v>M03</v>
      </c>
      <c r="L5" s="19">
        <f>SUM(S5:U5)</f>
        <v>0</v>
      </c>
      <c r="M5" s="19">
        <f>SUM(H7,I15,I19)</f>
        <v>0</v>
      </c>
      <c r="N5" s="15">
        <f>SUM(E7,G15,G19)</f>
        <v>0</v>
      </c>
      <c r="O5" s="15" t="s">
        <v>17</v>
      </c>
      <c r="P5" s="15">
        <f>SUM(G7,E15,E19)</f>
        <v>0</v>
      </c>
      <c r="Q5" s="15">
        <f>N5-P5</f>
        <v>0</v>
      </c>
      <c r="R5" s="21"/>
      <c r="S5" s="11">
        <f>IF(OR(E7="",G7=""),0,1)</f>
        <v>0</v>
      </c>
      <c r="T5" s="11">
        <f>IF(OR(E15="",G15=""),0,1)</f>
        <v>0</v>
      </c>
      <c r="U5" s="11">
        <f>IF(OR(E19="",G19=""),0,1)</f>
        <v>0</v>
      </c>
    </row>
    <row r="6" spans="1:21" ht="12.75">
      <c r="A6" s="18">
        <f>Spielplan!$B17</f>
        <v>4</v>
      </c>
      <c r="B6" s="18" t="str">
        <f>Spielplan!$F17</f>
        <v>M10</v>
      </c>
      <c r="C6" s="19" t="s">
        <v>16</v>
      </c>
      <c r="D6" s="20" t="str">
        <f>Spielplan!$H17</f>
        <v>M11</v>
      </c>
      <c r="E6" s="15">
        <f>IF(Spielplan!$I17="","",Spielplan!$I17)</f>
      </c>
      <c r="F6" s="15" t="s">
        <v>17</v>
      </c>
      <c r="G6" s="15">
        <f>IF(Spielplan!$K17="","",Spielplan!$K17)</f>
      </c>
      <c r="H6" s="72">
        <f t="shared" si="0"/>
      </c>
      <c r="I6" s="72">
        <f t="shared" si="1"/>
      </c>
      <c r="K6" s="70">
        <f>Vorgaben!A5</f>
        <v>0</v>
      </c>
      <c r="L6" s="19">
        <f>SUM(S6:U6)</f>
        <v>0</v>
      </c>
      <c r="M6" s="19">
        <f>SUM(I7,H11,I23)</f>
        <v>0</v>
      </c>
      <c r="N6" s="15">
        <f>SUM(G7,E11,G23)</f>
        <v>0</v>
      </c>
      <c r="O6" s="15" t="s">
        <v>17</v>
      </c>
      <c r="P6" s="15">
        <f>SUM(E7,G11,E23)</f>
        <v>0</v>
      </c>
      <c r="Q6" s="15">
        <f>N6-P6</f>
        <v>0</v>
      </c>
      <c r="R6" s="21"/>
      <c r="S6" s="11">
        <f>IF(OR(E7="",G7=""),0,1)</f>
        <v>0</v>
      </c>
      <c r="T6" s="11">
        <f>IF(OR(E11="",G11=""),0,1)</f>
        <v>0</v>
      </c>
      <c r="U6" s="11">
        <f>IF(OR(E23="",G23=""),0,1)</f>
        <v>0</v>
      </c>
    </row>
    <row r="7" spans="1:18" ht="12.75">
      <c r="A7" s="18">
        <f>Spielplan!$B18</f>
        <v>5</v>
      </c>
      <c r="B7" s="18" t="str">
        <f>Spielplan!$F18</f>
        <v>M03</v>
      </c>
      <c r="C7" s="19" t="s">
        <v>16</v>
      </c>
      <c r="D7" s="20">
        <f>Spielplan!$H18</f>
        <v>0</v>
      </c>
      <c r="E7" s="15">
        <f>IF(Spielplan!$I18="","",Spielplan!$I18)</f>
      </c>
      <c r="F7" s="15" t="s">
        <v>17</v>
      </c>
      <c r="G7" s="15">
        <f>IF(Spielplan!$K18="","",Spielplan!$K18)</f>
      </c>
      <c r="H7" s="72">
        <f t="shared" si="0"/>
      </c>
      <c r="I7" s="72">
        <f t="shared" si="1"/>
      </c>
      <c r="K7" s="13"/>
      <c r="L7" s="19"/>
      <c r="M7" s="19"/>
      <c r="N7" s="15"/>
      <c r="O7" s="15"/>
      <c r="P7" s="15"/>
      <c r="Q7" s="15"/>
      <c r="R7" s="21"/>
    </row>
    <row r="8" spans="1:23" ht="12.75">
      <c r="A8" s="18">
        <f>Spielplan!$B19</f>
        <v>6</v>
      </c>
      <c r="B8" s="18" t="str">
        <f>Spielplan!$F19</f>
        <v>M06</v>
      </c>
      <c r="C8" s="19" t="s">
        <v>16</v>
      </c>
      <c r="D8" s="20">
        <f>Spielplan!$H19</f>
        <v>0</v>
      </c>
      <c r="E8" s="15">
        <f>IF(Spielplan!$I19="","",Spielplan!$I19)</f>
      </c>
      <c r="F8" s="15" t="s">
        <v>17</v>
      </c>
      <c r="G8" s="15">
        <f>IF(Spielplan!$K19="","",Spielplan!$K19)</f>
      </c>
      <c r="H8" s="72">
        <f t="shared" si="0"/>
      </c>
      <c r="I8" s="72">
        <f t="shared" si="1"/>
      </c>
      <c r="K8" s="117" t="s">
        <v>6</v>
      </c>
      <c r="L8" s="117" t="s">
        <v>45</v>
      </c>
      <c r="M8" s="117" t="s">
        <v>1</v>
      </c>
      <c r="N8" s="117" t="s">
        <v>2</v>
      </c>
      <c r="O8" s="117"/>
      <c r="P8" s="117"/>
      <c r="Q8" s="117" t="s">
        <v>46</v>
      </c>
      <c r="V8" s="22"/>
      <c r="W8" s="22"/>
    </row>
    <row r="9" spans="1:23" ht="12.75">
      <c r="A9" s="18">
        <f>Spielplan!$B20</f>
        <v>7</v>
      </c>
      <c r="B9" s="18" t="str">
        <f>Spielplan!$F20</f>
        <v>M09</v>
      </c>
      <c r="C9" s="19" t="s">
        <v>16</v>
      </c>
      <c r="D9" s="20">
        <f>Spielplan!$H20</f>
        <v>0</v>
      </c>
      <c r="E9" s="15">
        <f>IF(Spielplan!$I20="","",Spielplan!$I20)</f>
      </c>
      <c r="F9" s="15" t="s">
        <v>17</v>
      </c>
      <c r="G9" s="15">
        <f>IF(Spielplan!$K20="","",Spielplan!$K20)</f>
      </c>
      <c r="H9" s="72">
        <f t="shared" si="0"/>
      </c>
      <c r="I9" s="72">
        <f t="shared" si="1"/>
      </c>
      <c r="K9" s="117"/>
      <c r="L9" s="117"/>
      <c r="M9" s="117"/>
      <c r="N9" s="117"/>
      <c r="O9" s="117"/>
      <c r="P9" s="117"/>
      <c r="Q9" s="117"/>
      <c r="V9" s="22"/>
      <c r="W9" s="22"/>
    </row>
    <row r="10" spans="1:23" ht="12.75">
      <c r="A10" s="18">
        <f>Spielplan!$B21</f>
        <v>8</v>
      </c>
      <c r="B10" s="18" t="str">
        <f>Spielplan!$F21</f>
        <v>M12</v>
      </c>
      <c r="C10" s="19" t="s">
        <v>16</v>
      </c>
      <c r="D10" s="20">
        <f>Spielplan!$H21</f>
        <v>0</v>
      </c>
      <c r="E10" s="15">
        <f>IF(Spielplan!$I21="","",Spielplan!$I21)</f>
      </c>
      <c r="F10" s="15" t="s">
        <v>17</v>
      </c>
      <c r="G10" s="15">
        <f>IF(Spielplan!$K21="","",Spielplan!$K21)</f>
      </c>
      <c r="H10" s="72">
        <f t="shared" si="0"/>
      </c>
      <c r="I10" s="72">
        <f t="shared" si="1"/>
      </c>
      <c r="K10" s="70" t="str">
        <f>Vorgaben!A9</f>
        <v>M04</v>
      </c>
      <c r="L10" s="19">
        <f>SUM(S10:U10)</f>
        <v>0</v>
      </c>
      <c r="M10" s="19">
        <f>SUM(H4,H20,I12)</f>
        <v>0</v>
      </c>
      <c r="N10" s="15">
        <f>SUM(E4,G12,E20)</f>
        <v>0</v>
      </c>
      <c r="O10" s="15" t="s">
        <v>17</v>
      </c>
      <c r="P10" s="15">
        <f>SUM(G4,E12,G20)</f>
        <v>0</v>
      </c>
      <c r="Q10" s="15">
        <f>N10-P10</f>
        <v>0</v>
      </c>
      <c r="R10" s="23"/>
      <c r="S10" s="11">
        <f>IF(OR(E4="",G4=""),0,1)</f>
        <v>0</v>
      </c>
      <c r="T10" s="11">
        <f>IF(OR(E12="",G12=""),0,1)</f>
        <v>0</v>
      </c>
      <c r="U10" s="11">
        <f>IF(OR(E20="",G20=""),0,1)</f>
        <v>0</v>
      </c>
      <c r="V10" s="24"/>
      <c r="W10" s="24"/>
    </row>
    <row r="11" spans="1:23" ht="12.75">
      <c r="A11" s="18">
        <f>Spielplan!$B22</f>
        <v>9</v>
      </c>
      <c r="B11" s="18">
        <f>Spielplan!$F22</f>
        <v>0</v>
      </c>
      <c r="C11" s="19" t="s">
        <v>16</v>
      </c>
      <c r="D11" s="20" t="str">
        <f>Spielplan!$H22</f>
        <v>M01</v>
      </c>
      <c r="E11" s="15">
        <f>IF(Spielplan!$I22="","",Spielplan!$I22)</f>
      </c>
      <c r="F11" s="15" t="s">
        <v>17</v>
      </c>
      <c r="G11" s="15">
        <f>IF(Spielplan!$K22="","",Spielplan!$K22)</f>
      </c>
      <c r="H11" s="72">
        <f t="shared" si="0"/>
      </c>
      <c r="I11" s="72">
        <f t="shared" si="1"/>
      </c>
      <c r="J11" s="25"/>
      <c r="K11" s="70" t="str">
        <f>Vorgaben!A10</f>
        <v>M05</v>
      </c>
      <c r="L11" s="19">
        <f>SUM(S11:U11)</f>
        <v>0</v>
      </c>
      <c r="M11" s="19">
        <f>SUM(I4,H24,H16)</f>
        <v>0</v>
      </c>
      <c r="N11" s="15">
        <f>SUM(G4,E16,E24)</f>
        <v>0</v>
      </c>
      <c r="O11" s="15" t="s">
        <v>17</v>
      </c>
      <c r="P11" s="15">
        <f>SUM(E4,G16,G24)</f>
        <v>0</v>
      </c>
      <c r="Q11" s="15">
        <f>N11-P11</f>
        <v>0</v>
      </c>
      <c r="R11" s="25"/>
      <c r="S11" s="11">
        <f>IF(OR(E4="",G4=""),0,1)</f>
        <v>0</v>
      </c>
      <c r="T11" s="11">
        <f>IF(OR(E16="",G16=""),0,1)</f>
        <v>0</v>
      </c>
      <c r="U11" s="11">
        <f>IF(OR(E24="",G24=""),0,1)</f>
        <v>0</v>
      </c>
      <c r="V11" s="25"/>
      <c r="W11" s="25"/>
    </row>
    <row r="12" spans="1:21" ht="12.75">
      <c r="A12" s="18">
        <f>Spielplan!$B23</f>
        <v>10</v>
      </c>
      <c r="B12" s="18">
        <f>Spielplan!$F23</f>
        <v>0</v>
      </c>
      <c r="C12" s="19" t="s">
        <v>16</v>
      </c>
      <c r="D12" s="20" t="str">
        <f>Spielplan!$H23</f>
        <v>M04</v>
      </c>
      <c r="E12" s="15">
        <f>IF(Spielplan!$I23="","",Spielplan!$I23)</f>
      </c>
      <c r="F12" s="15" t="s">
        <v>17</v>
      </c>
      <c r="G12" s="15">
        <f>IF(Spielplan!$K23="","",Spielplan!$K23)</f>
      </c>
      <c r="H12" s="72">
        <f t="shared" si="0"/>
      </c>
      <c r="I12" s="72">
        <f t="shared" si="1"/>
      </c>
      <c r="K12" s="70" t="str">
        <f>Vorgaben!A11</f>
        <v>M06</v>
      </c>
      <c r="L12" s="19">
        <f>SUM(S12:U12)</f>
        <v>0</v>
      </c>
      <c r="M12" s="19">
        <f>SUM(H8,I16,I20)</f>
        <v>0</v>
      </c>
      <c r="N12" s="15">
        <f>SUM(E8,G16,G20)</f>
        <v>0</v>
      </c>
      <c r="O12" s="15" t="s">
        <v>17</v>
      </c>
      <c r="P12" s="15">
        <f>SUM(G8,E20,E16)</f>
        <v>0</v>
      </c>
      <c r="Q12" s="15">
        <f>N12-P12</f>
        <v>0</v>
      </c>
      <c r="S12" s="11">
        <f>IF(OR(E8="",G8=""),0,1)</f>
        <v>0</v>
      </c>
      <c r="T12" s="11">
        <f>IF(OR(E16="",G16=""),0,1)</f>
        <v>0</v>
      </c>
      <c r="U12" s="11">
        <f>IF(OR(E20="",G20=""),0,1)</f>
        <v>0</v>
      </c>
    </row>
    <row r="13" spans="1:21" ht="12.75">
      <c r="A13" s="18">
        <f>Spielplan!$B24</f>
        <v>11</v>
      </c>
      <c r="B13" s="18">
        <f>Spielplan!$F24</f>
        <v>0</v>
      </c>
      <c r="C13" s="19" t="s">
        <v>16</v>
      </c>
      <c r="D13" s="20" t="str">
        <f>Spielplan!$H24</f>
        <v>M07</v>
      </c>
      <c r="E13" s="15">
        <f>IF(Spielplan!$I24="","",Spielplan!$I24)</f>
      </c>
      <c r="F13" s="15" t="s">
        <v>17</v>
      </c>
      <c r="G13" s="15">
        <f>IF(Spielplan!$K24="","",Spielplan!$K24)</f>
      </c>
      <c r="H13" s="72">
        <f t="shared" si="0"/>
      </c>
      <c r="I13" s="72">
        <f t="shared" si="1"/>
      </c>
      <c r="K13" s="70">
        <f>Vorgaben!A12</f>
        <v>0</v>
      </c>
      <c r="L13" s="19">
        <f>SUM(S13:U13)</f>
        <v>0</v>
      </c>
      <c r="M13" s="19">
        <f>SUM(I8,H12,I24)</f>
        <v>0</v>
      </c>
      <c r="N13" s="15">
        <f>SUM(G8,E12,G24)</f>
        <v>0</v>
      </c>
      <c r="O13" s="15" t="s">
        <v>17</v>
      </c>
      <c r="P13" s="15">
        <f>SUM(E8,G12,E24)</f>
        <v>0</v>
      </c>
      <c r="Q13" s="15">
        <f>N13-P13</f>
        <v>0</v>
      </c>
      <c r="S13" s="11">
        <f>IF(OR(E8="",G8=""),0,1)</f>
        <v>0</v>
      </c>
      <c r="T13" s="11">
        <f>IF(OR(E12="",G12=""),0,1)</f>
        <v>0</v>
      </c>
      <c r="U13" s="11">
        <f>IF(OR(E24="",G24=""),0,1)</f>
        <v>0</v>
      </c>
    </row>
    <row r="14" spans="1:17" ht="15.75" customHeight="1">
      <c r="A14" s="18">
        <f>Spielplan!$B25</f>
        <v>12</v>
      </c>
      <c r="B14" s="18">
        <f>Spielplan!$F25</f>
        <v>0</v>
      </c>
      <c r="C14" s="19" t="s">
        <v>16</v>
      </c>
      <c r="D14" s="20" t="str">
        <f>Spielplan!$H25</f>
        <v>M10</v>
      </c>
      <c r="E14" s="15">
        <f>IF(Spielplan!$I25="","",Spielplan!$I25)</f>
      </c>
      <c r="F14" s="15" t="s">
        <v>17</v>
      </c>
      <c r="G14" s="15">
        <f>IF(Spielplan!$K25="","",Spielplan!$K25)</f>
      </c>
      <c r="H14" s="72">
        <f t="shared" si="0"/>
      </c>
      <c r="I14" s="72">
        <f t="shared" si="1"/>
      </c>
      <c r="K14" s="13"/>
      <c r="L14" s="19"/>
      <c r="M14" s="19"/>
      <c r="N14" s="15"/>
      <c r="O14" s="15"/>
      <c r="P14" s="15"/>
      <c r="Q14" s="15"/>
    </row>
    <row r="15" spans="1:23" ht="12.75" customHeight="1">
      <c r="A15" s="18">
        <f>Spielplan!$B26</f>
        <v>5</v>
      </c>
      <c r="B15" s="18" t="str">
        <f>Spielplan!$F26</f>
        <v>M02</v>
      </c>
      <c r="C15" s="19" t="s">
        <v>16</v>
      </c>
      <c r="D15" s="20" t="str">
        <f>Spielplan!$H26</f>
        <v>M03</v>
      </c>
      <c r="E15" s="15">
        <f>IF(Spielplan!$I26="","",Spielplan!$I26)</f>
      </c>
      <c r="F15" s="15" t="s">
        <v>17</v>
      </c>
      <c r="G15" s="15">
        <f>IF(Spielplan!$K26="","",Spielplan!$K26)</f>
      </c>
      <c r="H15" s="72">
        <f t="shared" si="0"/>
      </c>
      <c r="I15" s="72">
        <f t="shared" si="1"/>
      </c>
      <c r="K15" s="117" t="s">
        <v>3</v>
      </c>
      <c r="L15" s="117" t="s">
        <v>45</v>
      </c>
      <c r="M15" s="117" t="s">
        <v>1</v>
      </c>
      <c r="N15" s="117" t="s">
        <v>2</v>
      </c>
      <c r="O15" s="117"/>
      <c r="P15" s="117"/>
      <c r="Q15" s="117" t="s">
        <v>46</v>
      </c>
      <c r="V15" s="22"/>
      <c r="W15" s="22"/>
    </row>
    <row r="16" spans="1:23" ht="12.75" customHeight="1">
      <c r="A16" s="18">
        <f>Spielplan!$B27</f>
        <v>6</v>
      </c>
      <c r="B16" s="18" t="str">
        <f>Spielplan!$F27</f>
        <v>M05</v>
      </c>
      <c r="C16" s="19" t="s">
        <v>16</v>
      </c>
      <c r="D16" s="20" t="str">
        <f>Spielplan!$H27</f>
        <v>M06</v>
      </c>
      <c r="E16" s="15">
        <f>IF(Spielplan!$I27="","",Spielplan!$I27)</f>
      </c>
      <c r="F16" s="15" t="s">
        <v>17</v>
      </c>
      <c r="G16" s="15">
        <f>IF(Spielplan!$K27="","",Spielplan!$K27)</f>
      </c>
      <c r="H16" s="72">
        <f t="shared" si="0"/>
      </c>
      <c r="I16" s="72">
        <f t="shared" si="1"/>
      </c>
      <c r="K16" s="117"/>
      <c r="L16" s="117"/>
      <c r="M16" s="117"/>
      <c r="N16" s="117"/>
      <c r="O16" s="117"/>
      <c r="P16" s="117"/>
      <c r="Q16" s="117"/>
      <c r="V16" s="22"/>
      <c r="W16" s="22"/>
    </row>
    <row r="17" spans="1:23" ht="15.75" customHeight="1">
      <c r="A17" s="18">
        <f>Spielplan!$B28</f>
        <v>7</v>
      </c>
      <c r="B17" s="18" t="str">
        <f>Spielplan!$F28</f>
        <v>M08</v>
      </c>
      <c r="C17" s="19" t="s">
        <v>16</v>
      </c>
      <c r="D17" s="20" t="str">
        <f>Spielplan!$H28</f>
        <v>M09</v>
      </c>
      <c r="E17" s="15">
        <f>IF(Spielplan!$I28="","",Spielplan!$I28)</f>
      </c>
      <c r="F17" s="15" t="s">
        <v>17</v>
      </c>
      <c r="G17" s="15">
        <f>IF(Spielplan!$K28="","",Spielplan!$K28)</f>
      </c>
      <c r="H17" s="72">
        <f t="shared" si="0"/>
      </c>
      <c r="I17" s="72">
        <f t="shared" si="1"/>
      </c>
      <c r="K17" s="3" t="str">
        <f>Vorgaben!B2</f>
        <v>M07</v>
      </c>
      <c r="L17" s="19">
        <f>SUM(S17:U17)</f>
        <v>0</v>
      </c>
      <c r="M17" s="19">
        <f>SUM(H5,I13,H21)</f>
        <v>0</v>
      </c>
      <c r="N17" s="15">
        <f>SUM(E5,G13,E21)</f>
        <v>0</v>
      </c>
      <c r="O17" s="15" t="s">
        <v>17</v>
      </c>
      <c r="P17" s="15">
        <f>SUM(G5,E13,G21)</f>
        <v>0</v>
      </c>
      <c r="Q17" s="15">
        <f>N17-P17</f>
        <v>0</v>
      </c>
      <c r="R17" s="23"/>
      <c r="S17" s="11">
        <f>IF(OR(E5="",G5=""),0,1)</f>
        <v>0</v>
      </c>
      <c r="T17" s="11">
        <f>IF(OR(E13="",G13=""),0,1)</f>
        <v>0</v>
      </c>
      <c r="U17" s="11">
        <f>IF(OR(E21="",G21=""),0,1)</f>
        <v>0</v>
      </c>
      <c r="V17" s="24"/>
      <c r="W17" s="24"/>
    </row>
    <row r="18" spans="1:23" ht="12.75">
      <c r="A18" s="18">
        <f>Spielplan!$B29</f>
        <v>8</v>
      </c>
      <c r="B18" s="18" t="str">
        <f>Spielplan!$F29</f>
        <v>M11</v>
      </c>
      <c r="C18" s="19" t="s">
        <v>16</v>
      </c>
      <c r="D18" s="20" t="str">
        <f>Spielplan!$H29</f>
        <v>M12</v>
      </c>
      <c r="E18" s="15">
        <f>IF(Spielplan!$I29="","",Spielplan!$I29)</f>
      </c>
      <c r="F18" s="15" t="s">
        <v>17</v>
      </c>
      <c r="G18" s="15">
        <f>IF(Spielplan!$K29="","",Spielplan!$K29)</f>
      </c>
      <c r="H18" s="72">
        <f t="shared" si="0"/>
      </c>
      <c r="I18" s="72">
        <f t="shared" si="1"/>
      </c>
      <c r="K18" s="70" t="str">
        <f>Vorgaben!B3</f>
        <v>M08</v>
      </c>
      <c r="L18" s="19">
        <f>SUM(S18:U18)</f>
        <v>0</v>
      </c>
      <c r="M18" s="19">
        <f>SUM(I5,H17,H25)</f>
        <v>0</v>
      </c>
      <c r="N18" s="15">
        <f>SUM(G5,E17,E25)</f>
        <v>0</v>
      </c>
      <c r="O18" s="15" t="s">
        <v>17</v>
      </c>
      <c r="P18" s="15">
        <f>SUM(E5,G17,G25)</f>
        <v>0</v>
      </c>
      <c r="Q18" s="15">
        <f>N18-P18</f>
        <v>0</v>
      </c>
      <c r="R18" s="25"/>
      <c r="S18" s="11">
        <f>IF(OR(E5="",G5=""),0,1)</f>
        <v>0</v>
      </c>
      <c r="T18" s="11">
        <f>IF(OR(E17="",G17=""),0,1)</f>
        <v>0</v>
      </c>
      <c r="U18" s="11">
        <f>IF(OR(E25="",G25=""),0,1)</f>
        <v>0</v>
      </c>
      <c r="V18" s="25"/>
      <c r="W18" s="25"/>
    </row>
    <row r="19" spans="1:21" ht="12.75">
      <c r="A19" s="18">
        <f>Spielplan!$B30</f>
        <v>9</v>
      </c>
      <c r="B19" s="18" t="str">
        <f>Spielplan!$F30</f>
        <v>M01</v>
      </c>
      <c r="C19" s="19" t="s">
        <v>16</v>
      </c>
      <c r="D19" s="20" t="str">
        <f>Spielplan!$H30</f>
        <v>M03</v>
      </c>
      <c r="E19" s="15">
        <f>IF(Spielplan!$I30="","",Spielplan!$I30)</f>
      </c>
      <c r="F19" s="15" t="s">
        <v>17</v>
      </c>
      <c r="G19" s="15">
        <f>IF(Spielplan!$K30="","",Spielplan!$K30)</f>
      </c>
      <c r="H19" s="72">
        <f t="shared" si="0"/>
      </c>
      <c r="I19" s="72">
        <f t="shared" si="1"/>
      </c>
      <c r="K19" s="70" t="str">
        <f>Vorgaben!B4</f>
        <v>M09</v>
      </c>
      <c r="L19" s="19">
        <f>SUM(S19:U19)</f>
        <v>0</v>
      </c>
      <c r="M19" s="19">
        <f>SUM(H9,I17,I21)</f>
        <v>0</v>
      </c>
      <c r="N19" s="15">
        <f>SUM(E9,G17,G21)</f>
        <v>0</v>
      </c>
      <c r="O19" s="15" t="s">
        <v>17</v>
      </c>
      <c r="P19" s="15">
        <f>SUM(G9,E17,E21)</f>
        <v>0</v>
      </c>
      <c r="Q19" s="15">
        <f>N19-P19</f>
        <v>0</v>
      </c>
      <c r="S19" s="11">
        <f>IF(OR(E9="",G9=""),0,1)</f>
        <v>0</v>
      </c>
      <c r="T19" s="11">
        <f>IF(OR(E17="",G17=""),0,1)</f>
        <v>0</v>
      </c>
      <c r="U19" s="11">
        <f>IF(OR(E21="",G21=""),0,1)</f>
        <v>0</v>
      </c>
    </row>
    <row r="20" spans="1:21" ht="12.75">
      <c r="A20" s="18">
        <f>Spielplan!$B31</f>
        <v>10</v>
      </c>
      <c r="B20" s="18" t="str">
        <f>Spielplan!$F31</f>
        <v>M04</v>
      </c>
      <c r="C20" s="19" t="s">
        <v>16</v>
      </c>
      <c r="D20" s="20" t="str">
        <f>Spielplan!$H31</f>
        <v>M06</v>
      </c>
      <c r="E20" s="15">
        <f>IF(Spielplan!$I31="","",Spielplan!$I31)</f>
      </c>
      <c r="F20" s="15" t="s">
        <v>17</v>
      </c>
      <c r="G20" s="15">
        <f>IF(Spielplan!$K31="","",Spielplan!$K31)</f>
      </c>
      <c r="H20" s="72">
        <f t="shared" si="0"/>
      </c>
      <c r="I20" s="72">
        <f t="shared" si="1"/>
      </c>
      <c r="K20" s="70">
        <f>Vorgaben!B5</f>
        <v>0</v>
      </c>
      <c r="L20" s="19">
        <f>SUM(S20:U20)</f>
        <v>0</v>
      </c>
      <c r="M20" s="19">
        <f>SUM(I9,I25,H13)</f>
        <v>0</v>
      </c>
      <c r="N20" s="15">
        <f>SUM(G9,G25,E13)</f>
        <v>0</v>
      </c>
      <c r="O20" s="15" t="s">
        <v>17</v>
      </c>
      <c r="P20" s="15">
        <f>SUM(E9,E25,G13)</f>
        <v>0</v>
      </c>
      <c r="Q20" s="15">
        <f>N20-P20</f>
        <v>0</v>
      </c>
      <c r="S20" s="11">
        <f>IF(OR(E9="",G9=""),0,1)</f>
        <v>0</v>
      </c>
      <c r="T20" s="11">
        <f>IF(OR(E13="",G13=""),0,1)</f>
        <v>0</v>
      </c>
      <c r="U20" s="11">
        <f>IF(OR(E25="",G25=""),0,1)</f>
        <v>0</v>
      </c>
    </row>
    <row r="21" spans="1:17" ht="12.75">
      <c r="A21" s="18">
        <f>Spielplan!$B32</f>
        <v>11</v>
      </c>
      <c r="B21" s="18" t="str">
        <f>Spielplan!$F32</f>
        <v>M07</v>
      </c>
      <c r="C21" s="19" t="s">
        <v>16</v>
      </c>
      <c r="D21" s="20" t="str">
        <f>Spielplan!$H32</f>
        <v>M09</v>
      </c>
      <c r="E21" s="15">
        <f>IF(Spielplan!$I32="","",Spielplan!$I32)</f>
      </c>
      <c r="F21" s="15" t="s">
        <v>17</v>
      </c>
      <c r="G21" s="15">
        <f>IF(Spielplan!$K32="","",Spielplan!$K32)</f>
      </c>
      <c r="H21" s="72">
        <f t="shared" si="0"/>
      </c>
      <c r="I21" s="72">
        <f t="shared" si="1"/>
      </c>
      <c r="K21" s="13"/>
      <c r="L21" s="19"/>
      <c r="M21" s="19"/>
      <c r="N21" s="15"/>
      <c r="O21" s="15"/>
      <c r="P21" s="15"/>
      <c r="Q21" s="15"/>
    </row>
    <row r="22" spans="1:23" ht="12.75">
      <c r="A22" s="18">
        <f>Spielplan!$B33</f>
        <v>12</v>
      </c>
      <c r="B22" s="18" t="str">
        <f>Spielplan!$F33</f>
        <v>M10</v>
      </c>
      <c r="C22" s="19" t="s">
        <v>16</v>
      </c>
      <c r="D22" s="20" t="str">
        <f>Spielplan!$H33</f>
        <v>M12</v>
      </c>
      <c r="E22" s="15">
        <f>IF(Spielplan!$I33="","",Spielplan!$I33)</f>
      </c>
      <c r="F22" s="15" t="s">
        <v>17</v>
      </c>
      <c r="G22" s="15">
        <f>IF(Spielplan!$K33="","",Spielplan!$K33)</f>
      </c>
      <c r="H22" s="72">
        <f t="shared" si="0"/>
      </c>
      <c r="I22" s="72">
        <f t="shared" si="1"/>
      </c>
      <c r="K22" s="117" t="s">
        <v>7</v>
      </c>
      <c r="L22" s="117" t="s">
        <v>45</v>
      </c>
      <c r="M22" s="117" t="s">
        <v>1</v>
      </c>
      <c r="N22" s="117" t="s">
        <v>2</v>
      </c>
      <c r="O22" s="117"/>
      <c r="P22" s="117"/>
      <c r="Q22" s="117" t="s">
        <v>46</v>
      </c>
      <c r="V22" s="22"/>
      <c r="W22" s="22"/>
    </row>
    <row r="23" spans="1:23" ht="12.75">
      <c r="A23" s="18">
        <f>Spielplan!$B34</f>
        <v>21</v>
      </c>
      <c r="B23" s="18" t="str">
        <f>Spielplan!$F34</f>
        <v>M02</v>
      </c>
      <c r="C23" s="19" t="s">
        <v>16</v>
      </c>
      <c r="D23" s="20">
        <f>Spielplan!$H34</f>
        <v>0</v>
      </c>
      <c r="E23" s="15">
        <f>IF(Spielplan!$I34="","",Spielplan!$I34)</f>
      </c>
      <c r="F23" s="15" t="s">
        <v>17</v>
      </c>
      <c r="G23" s="15">
        <f>IF(Spielplan!$K34="","",Spielplan!$K34)</f>
      </c>
      <c r="H23" s="72">
        <f t="shared" si="0"/>
      </c>
      <c r="I23" s="72">
        <f t="shared" si="1"/>
      </c>
      <c r="K23" s="117"/>
      <c r="L23" s="117"/>
      <c r="M23" s="117"/>
      <c r="N23" s="117"/>
      <c r="O23" s="117"/>
      <c r="P23" s="117"/>
      <c r="Q23" s="117"/>
      <c r="V23" s="22"/>
      <c r="W23" s="22"/>
    </row>
    <row r="24" spans="1:23" ht="12.75">
      <c r="A24" s="18">
        <f>Spielplan!$B35</f>
        <v>22</v>
      </c>
      <c r="B24" s="18" t="str">
        <f>Spielplan!$F35</f>
        <v>M05</v>
      </c>
      <c r="C24" s="19" t="s">
        <v>16</v>
      </c>
      <c r="D24" s="20">
        <f>Spielplan!$H35</f>
        <v>0</v>
      </c>
      <c r="E24" s="15">
        <f>IF(Spielplan!$I35="","",Spielplan!$I35)</f>
      </c>
      <c r="F24" s="15" t="s">
        <v>17</v>
      </c>
      <c r="G24" s="15">
        <f>IF(Spielplan!$K35="","",Spielplan!$K35)</f>
      </c>
      <c r="H24" s="72">
        <f t="shared" si="0"/>
      </c>
      <c r="I24" s="72">
        <f t="shared" si="1"/>
      </c>
      <c r="K24" s="70" t="str">
        <f>Vorgaben!B9</f>
        <v>M10</v>
      </c>
      <c r="L24" s="19">
        <f>SUM(S24:U24)</f>
        <v>0</v>
      </c>
      <c r="M24" s="19">
        <f>SUM(H6,I14,H22)</f>
        <v>0</v>
      </c>
      <c r="N24" s="15">
        <f>SUM(G14,E22,E6)</f>
        <v>0</v>
      </c>
      <c r="O24" s="15" t="s">
        <v>17</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M08</v>
      </c>
      <c r="C25" s="19" t="s">
        <v>16</v>
      </c>
      <c r="D25" s="20">
        <f>Spielplan!$H36</f>
        <v>0</v>
      </c>
      <c r="E25" s="15">
        <f>IF(Spielplan!$I36="","",Spielplan!$I36)</f>
      </c>
      <c r="F25" s="15" t="s">
        <v>17</v>
      </c>
      <c r="G25" s="15">
        <f>IF(Spielplan!$K36="","",Spielplan!$K36)</f>
      </c>
      <c r="H25" s="72">
        <f t="shared" si="0"/>
      </c>
      <c r="I25" s="72">
        <f t="shared" si="1"/>
      </c>
      <c r="K25" s="70" t="str">
        <f>Vorgaben!B10</f>
        <v>M11</v>
      </c>
      <c r="L25" s="19">
        <f>SUM(S25:U25)</f>
        <v>0</v>
      </c>
      <c r="M25" s="19">
        <f>SUM(I6,H18,H26)</f>
        <v>0</v>
      </c>
      <c r="N25" s="15">
        <f>SUM(G6,E18,E26)</f>
        <v>0</v>
      </c>
      <c r="O25" s="15" t="s">
        <v>17</v>
      </c>
      <c r="P25" s="15">
        <f>SUM(E6,G18,G26)</f>
        <v>0</v>
      </c>
      <c r="Q25" s="15">
        <f>N25-P25</f>
        <v>0</v>
      </c>
      <c r="R25" s="25"/>
      <c r="S25" s="11">
        <f>IF(OR(E6="",G6=""),0,1)</f>
        <v>0</v>
      </c>
      <c r="T25" s="11">
        <f>IF(OR(E18="",G18=""),0,1)</f>
        <v>0</v>
      </c>
      <c r="U25" s="11">
        <f>IF(OR(E26="",G26=""),0,1)</f>
        <v>0</v>
      </c>
      <c r="V25" s="25"/>
      <c r="W25" s="25"/>
    </row>
    <row r="26" spans="1:21" ht="12.75">
      <c r="A26" s="18">
        <f>Spielplan!$B37</f>
        <v>24</v>
      </c>
      <c r="B26" s="18" t="str">
        <f>Spielplan!$F37</f>
        <v>M11</v>
      </c>
      <c r="C26" s="19" t="s">
        <v>16</v>
      </c>
      <c r="D26" s="20">
        <f>Spielplan!$H37</f>
        <v>0</v>
      </c>
      <c r="E26" s="15">
        <f>IF(Spielplan!$I37="","",Spielplan!$I37)</f>
      </c>
      <c r="F26" s="15" t="s">
        <v>17</v>
      </c>
      <c r="G26" s="15">
        <f>IF(Spielplan!$K37="","",Spielplan!$K37)</f>
      </c>
      <c r="H26" s="72">
        <f t="shared" si="0"/>
      </c>
      <c r="I26" s="72">
        <f t="shared" si="1"/>
      </c>
      <c r="J26" s="26"/>
      <c r="K26" s="70" t="str">
        <f>Vorgaben!B11</f>
        <v>M12</v>
      </c>
      <c r="L26" s="19">
        <f>SUM(S26:U26)</f>
        <v>0</v>
      </c>
      <c r="M26" s="19">
        <f>SUM(H10,I18,I22)</f>
        <v>0</v>
      </c>
      <c r="N26" s="15">
        <f>SUM(E10,G18,G22)</f>
        <v>0</v>
      </c>
      <c r="O26" s="15" t="s">
        <v>17</v>
      </c>
      <c r="P26" s="15">
        <f>SUM(G10,E18,E22)</f>
        <v>0</v>
      </c>
      <c r="Q26" s="15">
        <f>N26-P26</f>
        <v>0</v>
      </c>
      <c r="S26" s="11">
        <f>IF(OR(E10="",G10=""),0,1)</f>
        <v>0</v>
      </c>
      <c r="T26" s="11">
        <f>IF(OR(E18="",G18=""),0,1)</f>
        <v>0</v>
      </c>
      <c r="U26" s="11">
        <f>IF(OR(E22="",G22=""),0,1)</f>
        <v>0</v>
      </c>
    </row>
    <row r="27" spans="1:21" ht="12.75">
      <c r="A27" s="18"/>
      <c r="B27" s="18"/>
      <c r="C27" s="19"/>
      <c r="D27" s="20"/>
      <c r="E27" s="15"/>
      <c r="F27" s="15"/>
      <c r="G27" s="15"/>
      <c r="K27" s="70">
        <f>Vorgaben!B12</f>
        <v>0</v>
      </c>
      <c r="L27" s="19">
        <f>SUM(S27:U27)</f>
        <v>0</v>
      </c>
      <c r="M27" s="19">
        <f>SUM(I10,I26,H14)</f>
        <v>0</v>
      </c>
      <c r="N27" s="15">
        <f>SUM(G10,E14,G26)</f>
        <v>0</v>
      </c>
      <c r="O27" s="15" t="s">
        <v>17</v>
      </c>
      <c r="P27" s="15">
        <f>SUM(E10,G14,E26)</f>
        <v>0</v>
      </c>
      <c r="Q27" s="15">
        <f>N27-P27</f>
        <v>0</v>
      </c>
      <c r="S27" s="11">
        <f>IF(OR(E10="",G10=""),0,1)</f>
        <v>0</v>
      </c>
      <c r="T27" s="11">
        <f>IF(OR(E14="",G14=""),0,1)</f>
        <v>0</v>
      </c>
      <c r="U27" s="11">
        <f>IF(OR(E26="",G26=""),0,1)</f>
        <v>0</v>
      </c>
    </row>
    <row r="28" ht="12.75"/>
    <row r="29" ht="12.75"/>
    <row r="30" ht="12.75"/>
    <row r="31"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4" t="s">
        <v>52</v>
      </c>
    </row>
    <row r="2" ht="112.5" customHeight="1">
      <c r="A2" s="115"/>
    </row>
    <row r="3" ht="112.5" customHeight="1">
      <c r="A3" s="11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3"/>
  <dimension ref="A1:M67"/>
  <sheetViews>
    <sheetView tabSelected="1" zoomScale="90" zoomScaleNormal="90" zoomScalePageLayoutView="0" workbookViewId="0" topLeftCell="A1">
      <selection activeCell="I13" sqref="I13"/>
    </sheetView>
  </sheetViews>
  <sheetFormatPr defaultColWidth="11.421875" defaultRowHeight="12.75"/>
  <cols>
    <col min="1" max="1" width="6.57421875" style="46" customWidth="1"/>
    <col min="2" max="2" width="18.57421875" style="61" customWidth="1"/>
    <col min="3" max="3" width="5.421875" style="58"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9" t="s">
        <v>2</v>
      </c>
      <c r="E1" s="79"/>
      <c r="F1" s="43"/>
      <c r="H1" s="45" t="s">
        <v>3</v>
      </c>
      <c r="I1" s="42" t="s">
        <v>1</v>
      </c>
      <c r="J1" s="79" t="s">
        <v>2</v>
      </c>
      <c r="K1" s="79"/>
    </row>
    <row r="2" spans="2:11" ht="12.75">
      <c r="B2" s="78" t="str">
        <f>Vorgaben!A2</f>
        <v>M01</v>
      </c>
      <c r="C2" s="47"/>
      <c r="D2" s="48"/>
      <c r="E2" s="48"/>
      <c r="F2" s="43"/>
      <c r="H2" s="78" t="str">
        <f>Vorgaben!B2</f>
        <v>M07</v>
      </c>
      <c r="I2" s="48"/>
      <c r="J2" s="49"/>
      <c r="K2" s="49"/>
    </row>
    <row r="3" spans="1:11" ht="12.75">
      <c r="A3" s="50"/>
      <c r="B3" s="78" t="str">
        <f>Vorgaben!A3</f>
        <v>M02</v>
      </c>
      <c r="C3" s="47"/>
      <c r="D3" s="48"/>
      <c r="E3" s="48"/>
      <c r="F3" s="43"/>
      <c r="H3" s="78" t="str">
        <f>Vorgaben!B3</f>
        <v>M08</v>
      </c>
      <c r="I3" s="48"/>
      <c r="J3" s="49"/>
      <c r="K3" s="49"/>
    </row>
    <row r="4" spans="2:11" ht="12.75">
      <c r="B4" s="78" t="str">
        <f>Vorgaben!A4</f>
        <v>M03</v>
      </c>
      <c r="C4" s="47"/>
      <c r="D4" s="48"/>
      <c r="E4" s="48"/>
      <c r="F4" s="43"/>
      <c r="H4" s="78" t="str">
        <f>Vorgaben!B4</f>
        <v>M09</v>
      </c>
      <c r="I4" s="48"/>
      <c r="J4" s="49"/>
      <c r="K4" s="49"/>
    </row>
    <row r="5" spans="2:11" ht="12.75">
      <c r="B5" s="46"/>
      <c r="C5" s="46"/>
      <c r="F5" s="43"/>
      <c r="I5" s="46"/>
      <c r="K5" s="46"/>
    </row>
    <row r="6" ht="24.75" customHeight="1"/>
    <row r="7" spans="2:11" ht="12.75">
      <c r="B7" s="41" t="s">
        <v>6</v>
      </c>
      <c r="C7" s="42" t="s">
        <v>1</v>
      </c>
      <c r="D7" s="79" t="s">
        <v>2</v>
      </c>
      <c r="E7" s="79"/>
      <c r="H7" s="45" t="s">
        <v>7</v>
      </c>
      <c r="I7" s="42" t="s">
        <v>1</v>
      </c>
      <c r="J7" s="79" t="s">
        <v>2</v>
      </c>
      <c r="K7" s="79"/>
    </row>
    <row r="8" spans="2:11" ht="12.75">
      <c r="B8" s="78" t="str">
        <f>Vorgaben!A9</f>
        <v>M04</v>
      </c>
      <c r="C8" s="47"/>
      <c r="D8" s="48"/>
      <c r="E8" s="48"/>
      <c r="H8" s="78" t="str">
        <f>Vorgaben!B9</f>
        <v>M10</v>
      </c>
      <c r="I8" s="48"/>
      <c r="J8" s="51"/>
      <c r="K8" s="51"/>
    </row>
    <row r="9" spans="2:11" ht="12.75">
      <c r="B9" s="78" t="str">
        <f>Vorgaben!A10</f>
        <v>M05</v>
      </c>
      <c r="C9" s="47"/>
      <c r="D9" s="48"/>
      <c r="E9" s="48"/>
      <c r="H9" s="78" t="str">
        <f>Vorgaben!B10</f>
        <v>M11</v>
      </c>
      <c r="I9" s="48"/>
      <c r="J9" s="51"/>
      <c r="K9" s="51"/>
    </row>
    <row r="10" spans="2:11" ht="12.75">
      <c r="B10" s="78" t="str">
        <f>Vorgaben!A11</f>
        <v>M06</v>
      </c>
      <c r="C10" s="47"/>
      <c r="D10" s="48"/>
      <c r="E10" s="48"/>
      <c r="H10" s="78" t="str">
        <f>Vorgaben!B11</f>
        <v>M12</v>
      </c>
      <c r="I10" s="48"/>
      <c r="J10" s="51"/>
      <c r="K10" s="51"/>
    </row>
    <row r="11" spans="2:11" ht="12.75">
      <c r="B11" s="46"/>
      <c r="C11" s="46"/>
      <c r="I11" s="46"/>
      <c r="K11" s="46"/>
    </row>
    <row r="13" spans="1:11" s="52" customFormat="1" ht="33" customHeight="1">
      <c r="A13" s="52" t="s">
        <v>8</v>
      </c>
      <c r="B13" s="52" t="s">
        <v>9</v>
      </c>
      <c r="C13" s="53" t="s">
        <v>10</v>
      </c>
      <c r="D13" s="119" t="s">
        <v>11</v>
      </c>
      <c r="E13" s="119"/>
      <c r="F13" s="54" t="s">
        <v>12</v>
      </c>
      <c r="G13" s="54"/>
      <c r="H13" s="54"/>
      <c r="I13" s="55" t="s">
        <v>13</v>
      </c>
      <c r="J13" s="56"/>
      <c r="K13" s="56"/>
    </row>
    <row r="14" spans="1:11" ht="21.75" customHeight="1">
      <c r="A14" s="80">
        <f>Vorgaben!D13</f>
        <v>0.375</v>
      </c>
      <c r="B14" s="91">
        <v>1</v>
      </c>
      <c r="C14" s="57" t="s">
        <v>14</v>
      </c>
      <c r="D14" s="120" t="s">
        <v>15</v>
      </c>
      <c r="E14" s="120"/>
      <c r="F14" s="58" t="str">
        <f>B2</f>
        <v>M01</v>
      </c>
      <c r="G14" s="46" t="s">
        <v>16</v>
      </c>
      <c r="H14" s="59" t="str">
        <f>B3</f>
        <v>M02</v>
      </c>
      <c r="I14" s="69"/>
      <c r="J14" s="46" t="s">
        <v>17</v>
      </c>
      <c r="K14" s="68"/>
    </row>
    <row r="15" spans="1:11" ht="13.5">
      <c r="A15" s="80">
        <f>A14</f>
        <v>0.375</v>
      </c>
      <c r="B15" s="82">
        <v>2</v>
      </c>
      <c r="C15" s="57" t="s">
        <v>18</v>
      </c>
      <c r="D15" s="120" t="s">
        <v>19</v>
      </c>
      <c r="E15" s="120"/>
      <c r="F15" s="58" t="str">
        <f>B8</f>
        <v>M04</v>
      </c>
      <c r="G15" s="46" t="s">
        <v>16</v>
      </c>
      <c r="H15" s="59" t="str">
        <f>B9</f>
        <v>M05</v>
      </c>
      <c r="I15" s="69"/>
      <c r="J15" s="46" t="s">
        <v>17</v>
      </c>
      <c r="K15" s="68"/>
    </row>
    <row r="16" spans="1:11" ht="13.5">
      <c r="A16" s="80">
        <f>A15+Vorgaben!D3+Vorgaben!D5</f>
        <v>0.3958333333333333</v>
      </c>
      <c r="B16" s="82">
        <v>3</v>
      </c>
      <c r="C16" s="57" t="s">
        <v>14</v>
      </c>
      <c r="D16" s="120" t="s">
        <v>20</v>
      </c>
      <c r="E16" s="120"/>
      <c r="F16" s="58" t="str">
        <f>H2</f>
        <v>M07</v>
      </c>
      <c r="G16" s="46" t="s">
        <v>16</v>
      </c>
      <c r="H16" s="59" t="str">
        <f>H3</f>
        <v>M08</v>
      </c>
      <c r="I16" s="69"/>
      <c r="J16" s="46" t="s">
        <v>17</v>
      </c>
      <c r="K16" s="68"/>
    </row>
    <row r="17" spans="1:11" ht="13.5">
      <c r="A17" s="80">
        <f>A16</f>
        <v>0.3958333333333333</v>
      </c>
      <c r="B17" s="82">
        <v>4</v>
      </c>
      <c r="C17" s="57" t="s">
        <v>18</v>
      </c>
      <c r="D17" s="120" t="s">
        <v>21</v>
      </c>
      <c r="E17" s="120"/>
      <c r="F17" s="58" t="str">
        <f>H8</f>
        <v>M10</v>
      </c>
      <c r="G17" s="46" t="s">
        <v>16</v>
      </c>
      <c r="H17" s="59" t="str">
        <f>H9</f>
        <v>M11</v>
      </c>
      <c r="I17" s="69"/>
      <c r="J17" s="46" t="s">
        <v>17</v>
      </c>
      <c r="K17" s="68"/>
    </row>
    <row r="18" spans="1:11" ht="13.5" hidden="1">
      <c r="A18" s="80">
        <f>A17+Vorgaben!D3+Vorgaben!D5</f>
        <v>0.41666666666666663</v>
      </c>
      <c r="B18" s="82">
        <v>5</v>
      </c>
      <c r="C18" s="57" t="s">
        <v>14</v>
      </c>
      <c r="D18" s="120" t="s">
        <v>15</v>
      </c>
      <c r="E18" s="120"/>
      <c r="F18" s="58" t="str">
        <f>B4</f>
        <v>M03</v>
      </c>
      <c r="G18" s="46" t="s">
        <v>16</v>
      </c>
      <c r="H18" s="59">
        <f>B5</f>
        <v>0</v>
      </c>
      <c r="I18" s="69"/>
      <c r="J18" s="46" t="s">
        <v>17</v>
      </c>
      <c r="K18" s="68"/>
    </row>
    <row r="19" spans="1:11" ht="13.5" hidden="1">
      <c r="A19" s="80">
        <f>A18</f>
        <v>0.41666666666666663</v>
      </c>
      <c r="B19" s="82">
        <v>6</v>
      </c>
      <c r="C19" s="57" t="s">
        <v>18</v>
      </c>
      <c r="D19" s="120" t="s">
        <v>19</v>
      </c>
      <c r="E19" s="120"/>
      <c r="F19" s="58" t="str">
        <f>B10</f>
        <v>M06</v>
      </c>
      <c r="G19" s="46" t="s">
        <v>16</v>
      </c>
      <c r="H19" s="59">
        <f>B11</f>
        <v>0</v>
      </c>
      <c r="I19" s="69"/>
      <c r="J19" s="46" t="s">
        <v>17</v>
      </c>
      <c r="K19" s="68"/>
    </row>
    <row r="20" spans="1:11" ht="13.5" hidden="1">
      <c r="A20" s="80">
        <f>A19+Vorgaben!D3+Vorgaben!D5</f>
        <v>0.43749999999999994</v>
      </c>
      <c r="B20" s="82">
        <v>7</v>
      </c>
      <c r="C20" s="57" t="s">
        <v>14</v>
      </c>
      <c r="D20" s="120" t="s">
        <v>20</v>
      </c>
      <c r="E20" s="120"/>
      <c r="F20" s="58" t="str">
        <f>H4</f>
        <v>M09</v>
      </c>
      <c r="G20" s="46" t="s">
        <v>16</v>
      </c>
      <c r="H20" s="59">
        <f>H5</f>
        <v>0</v>
      </c>
      <c r="I20" s="69"/>
      <c r="J20" s="46" t="s">
        <v>17</v>
      </c>
      <c r="K20" s="68"/>
    </row>
    <row r="21" spans="1:11" ht="13.5" hidden="1">
      <c r="A21" s="80">
        <f>A20</f>
        <v>0.43749999999999994</v>
      </c>
      <c r="B21" s="82">
        <v>8</v>
      </c>
      <c r="C21" s="57" t="s">
        <v>18</v>
      </c>
      <c r="D21" s="120" t="s">
        <v>21</v>
      </c>
      <c r="E21" s="120"/>
      <c r="F21" s="58" t="str">
        <f>H10</f>
        <v>M12</v>
      </c>
      <c r="G21" s="46" t="s">
        <v>16</v>
      </c>
      <c r="H21" s="59">
        <f>H11</f>
        <v>0</v>
      </c>
      <c r="I21" s="69"/>
      <c r="J21" s="46" t="s">
        <v>17</v>
      </c>
      <c r="K21" s="68"/>
    </row>
    <row r="22" spans="1:11" ht="13.5" hidden="1">
      <c r="A22" s="80">
        <f>A21+Vorgaben!D3+Vorgaben!D5</f>
        <v>0.45833333333333326</v>
      </c>
      <c r="B22" s="82">
        <v>9</v>
      </c>
      <c r="C22" s="57" t="s">
        <v>14</v>
      </c>
      <c r="D22" s="120" t="s">
        <v>15</v>
      </c>
      <c r="E22" s="120"/>
      <c r="F22" s="58">
        <f>B5</f>
        <v>0</v>
      </c>
      <c r="G22" s="46" t="s">
        <v>16</v>
      </c>
      <c r="H22" s="59" t="str">
        <f>B2</f>
        <v>M01</v>
      </c>
      <c r="I22" s="69"/>
      <c r="J22" s="46" t="s">
        <v>17</v>
      </c>
      <c r="K22" s="68"/>
    </row>
    <row r="23" spans="1:11" ht="13.5" hidden="1">
      <c r="A23" s="80">
        <f>A22</f>
        <v>0.45833333333333326</v>
      </c>
      <c r="B23" s="82">
        <v>10</v>
      </c>
      <c r="C23" s="57" t="s">
        <v>18</v>
      </c>
      <c r="D23" s="120" t="s">
        <v>19</v>
      </c>
      <c r="E23" s="120"/>
      <c r="F23" s="58">
        <f>B11</f>
        <v>0</v>
      </c>
      <c r="G23" s="46" t="s">
        <v>16</v>
      </c>
      <c r="H23" s="59" t="str">
        <f>B8</f>
        <v>M04</v>
      </c>
      <c r="I23" s="69"/>
      <c r="J23" s="46" t="s">
        <v>17</v>
      </c>
      <c r="K23" s="68"/>
    </row>
    <row r="24" spans="1:11" ht="13.5" hidden="1">
      <c r="A24" s="80">
        <f>A23+Vorgaben!D3+Vorgaben!D5</f>
        <v>0.4791666666666666</v>
      </c>
      <c r="B24" s="82">
        <v>11</v>
      </c>
      <c r="C24" s="57" t="s">
        <v>14</v>
      </c>
      <c r="D24" s="120" t="s">
        <v>20</v>
      </c>
      <c r="E24" s="120"/>
      <c r="F24" s="58">
        <f>H5</f>
        <v>0</v>
      </c>
      <c r="G24" s="46" t="s">
        <v>16</v>
      </c>
      <c r="H24" s="59" t="str">
        <f>H2</f>
        <v>M07</v>
      </c>
      <c r="I24" s="69"/>
      <c r="J24" s="46" t="s">
        <v>17</v>
      </c>
      <c r="K24" s="68"/>
    </row>
    <row r="25" spans="1:11" ht="13.5" hidden="1">
      <c r="A25" s="80">
        <f>A24</f>
        <v>0.4791666666666666</v>
      </c>
      <c r="B25" s="82">
        <v>12</v>
      </c>
      <c r="C25" s="57" t="s">
        <v>18</v>
      </c>
      <c r="D25" s="120" t="s">
        <v>21</v>
      </c>
      <c r="E25" s="120"/>
      <c r="F25" s="58">
        <f>H11</f>
        <v>0</v>
      </c>
      <c r="G25" s="46" t="s">
        <v>16</v>
      </c>
      <c r="H25" s="59" t="str">
        <f>H8</f>
        <v>M10</v>
      </c>
      <c r="I25" s="69"/>
      <c r="J25" s="46" t="s">
        <v>17</v>
      </c>
      <c r="K25" s="68"/>
    </row>
    <row r="26" spans="1:11" ht="13.5">
      <c r="A26" s="80">
        <f>A17+Vorgaben!D3+Vorgaben!D5</f>
        <v>0.41666666666666663</v>
      </c>
      <c r="B26" s="82">
        <v>5</v>
      </c>
      <c r="C26" s="57" t="s">
        <v>14</v>
      </c>
      <c r="D26" s="120" t="s">
        <v>15</v>
      </c>
      <c r="E26" s="120"/>
      <c r="F26" s="58" t="str">
        <f>B3</f>
        <v>M02</v>
      </c>
      <c r="G26" s="46" t="s">
        <v>16</v>
      </c>
      <c r="H26" s="59" t="str">
        <f>B4</f>
        <v>M03</v>
      </c>
      <c r="I26" s="69"/>
      <c r="J26" s="46" t="s">
        <v>17</v>
      </c>
      <c r="K26" s="68"/>
    </row>
    <row r="27" spans="1:11" ht="13.5">
      <c r="A27" s="80">
        <f>A26</f>
        <v>0.41666666666666663</v>
      </c>
      <c r="B27" s="82">
        <v>6</v>
      </c>
      <c r="C27" s="57" t="s">
        <v>18</v>
      </c>
      <c r="D27" s="120" t="s">
        <v>19</v>
      </c>
      <c r="E27" s="120"/>
      <c r="F27" s="58" t="str">
        <f>B9</f>
        <v>M05</v>
      </c>
      <c r="G27" s="46" t="s">
        <v>16</v>
      </c>
      <c r="H27" s="59" t="str">
        <f>B10</f>
        <v>M06</v>
      </c>
      <c r="I27" s="69"/>
      <c r="J27" s="46" t="s">
        <v>17</v>
      </c>
      <c r="K27" s="68"/>
    </row>
    <row r="28" spans="1:11" ht="13.5">
      <c r="A28" s="80">
        <f>A27+Vorgaben!D3+Vorgaben!D5</f>
        <v>0.43749999999999994</v>
      </c>
      <c r="B28" s="82">
        <v>7</v>
      </c>
      <c r="C28" s="57" t="s">
        <v>14</v>
      </c>
      <c r="D28" s="120" t="s">
        <v>20</v>
      </c>
      <c r="E28" s="120"/>
      <c r="F28" s="58" t="str">
        <f>H3</f>
        <v>M08</v>
      </c>
      <c r="G28" s="46" t="s">
        <v>16</v>
      </c>
      <c r="H28" s="59" t="str">
        <f>H4</f>
        <v>M09</v>
      </c>
      <c r="I28" s="69"/>
      <c r="J28" s="46" t="s">
        <v>17</v>
      </c>
      <c r="K28" s="68"/>
    </row>
    <row r="29" spans="1:11" ht="13.5">
      <c r="A29" s="80">
        <f>A28</f>
        <v>0.43749999999999994</v>
      </c>
      <c r="B29" s="82">
        <v>8</v>
      </c>
      <c r="C29" s="57" t="s">
        <v>18</v>
      </c>
      <c r="D29" s="120" t="s">
        <v>21</v>
      </c>
      <c r="E29" s="120"/>
      <c r="F29" s="58" t="str">
        <f>H9</f>
        <v>M11</v>
      </c>
      <c r="G29" s="46" t="s">
        <v>16</v>
      </c>
      <c r="H29" s="59" t="str">
        <f>H10</f>
        <v>M12</v>
      </c>
      <c r="I29" s="69"/>
      <c r="J29" s="46" t="s">
        <v>17</v>
      </c>
      <c r="K29" s="68"/>
    </row>
    <row r="30" spans="1:11" ht="13.5">
      <c r="A30" s="80">
        <f>A29+Vorgaben!D3+Vorgaben!D5</f>
        <v>0.45833333333333326</v>
      </c>
      <c r="B30" s="82">
        <v>9</v>
      </c>
      <c r="C30" s="57" t="s">
        <v>14</v>
      </c>
      <c r="D30" s="120" t="s">
        <v>15</v>
      </c>
      <c r="E30" s="120"/>
      <c r="F30" s="58" t="str">
        <f>B2</f>
        <v>M01</v>
      </c>
      <c r="G30" s="46" t="s">
        <v>16</v>
      </c>
      <c r="H30" s="59" t="str">
        <f>B4</f>
        <v>M03</v>
      </c>
      <c r="I30" s="69"/>
      <c r="J30" s="46" t="s">
        <v>17</v>
      </c>
      <c r="K30" s="68"/>
    </row>
    <row r="31" spans="1:11" ht="13.5">
      <c r="A31" s="80">
        <f>A30</f>
        <v>0.45833333333333326</v>
      </c>
      <c r="B31" s="82">
        <v>10</v>
      </c>
      <c r="C31" s="57" t="s">
        <v>18</v>
      </c>
      <c r="D31" s="120" t="s">
        <v>19</v>
      </c>
      <c r="E31" s="120"/>
      <c r="F31" s="58" t="str">
        <f>B8</f>
        <v>M04</v>
      </c>
      <c r="G31" s="46" t="s">
        <v>16</v>
      </c>
      <c r="H31" s="59" t="str">
        <f>B10</f>
        <v>M06</v>
      </c>
      <c r="I31" s="69"/>
      <c r="J31" s="46" t="s">
        <v>17</v>
      </c>
      <c r="K31" s="68"/>
    </row>
    <row r="32" spans="1:11" ht="13.5">
      <c r="A32" s="80">
        <f>A31+Vorgaben!D3+Vorgaben!D5</f>
        <v>0.4791666666666666</v>
      </c>
      <c r="B32" s="82">
        <v>11</v>
      </c>
      <c r="C32" s="57" t="s">
        <v>14</v>
      </c>
      <c r="D32" s="120" t="s">
        <v>20</v>
      </c>
      <c r="E32" s="120"/>
      <c r="F32" s="58" t="str">
        <f>H2</f>
        <v>M07</v>
      </c>
      <c r="G32" s="46" t="s">
        <v>16</v>
      </c>
      <c r="H32" s="59" t="str">
        <f>H4</f>
        <v>M09</v>
      </c>
      <c r="I32" s="69"/>
      <c r="J32" s="46" t="s">
        <v>17</v>
      </c>
      <c r="K32" s="68"/>
    </row>
    <row r="33" spans="1:11" ht="13.5">
      <c r="A33" s="80">
        <f>A32</f>
        <v>0.4791666666666666</v>
      </c>
      <c r="B33" s="82">
        <v>12</v>
      </c>
      <c r="C33" s="57" t="s">
        <v>18</v>
      </c>
      <c r="D33" s="120" t="s">
        <v>21</v>
      </c>
      <c r="E33" s="120"/>
      <c r="F33" s="58" t="str">
        <f>H8</f>
        <v>M10</v>
      </c>
      <c r="G33" s="46" t="s">
        <v>16</v>
      </c>
      <c r="H33" s="59" t="str">
        <f>H10</f>
        <v>M12</v>
      </c>
      <c r="I33" s="69"/>
      <c r="J33" s="46" t="s">
        <v>17</v>
      </c>
      <c r="K33" s="68"/>
    </row>
    <row r="34" spans="1:11" ht="13.5" hidden="1">
      <c r="A34" s="80">
        <f>A33+Vorgaben!D3+Vorgaben!D5</f>
        <v>0.4999999999999999</v>
      </c>
      <c r="B34" s="82">
        <v>21</v>
      </c>
      <c r="C34" s="57" t="s">
        <v>14</v>
      </c>
      <c r="D34" s="120" t="s">
        <v>15</v>
      </c>
      <c r="E34" s="120"/>
      <c r="F34" s="58" t="str">
        <f>B3</f>
        <v>M02</v>
      </c>
      <c r="G34" s="46" t="s">
        <v>16</v>
      </c>
      <c r="H34" s="59">
        <f>B5</f>
        <v>0</v>
      </c>
      <c r="I34" s="69"/>
      <c r="J34" s="46" t="s">
        <v>17</v>
      </c>
      <c r="K34" s="68"/>
    </row>
    <row r="35" spans="1:11" ht="13.5" hidden="1">
      <c r="A35" s="80">
        <f>A34</f>
        <v>0.4999999999999999</v>
      </c>
      <c r="B35" s="82">
        <v>22</v>
      </c>
      <c r="C35" s="57" t="s">
        <v>18</v>
      </c>
      <c r="D35" s="120" t="s">
        <v>19</v>
      </c>
      <c r="E35" s="120"/>
      <c r="F35" s="58" t="str">
        <f>B9</f>
        <v>M05</v>
      </c>
      <c r="G35" s="46" t="s">
        <v>16</v>
      </c>
      <c r="H35" s="59">
        <f>B11</f>
        <v>0</v>
      </c>
      <c r="I35" s="69"/>
      <c r="J35" s="46" t="s">
        <v>17</v>
      </c>
      <c r="K35" s="68"/>
    </row>
    <row r="36" spans="1:11" ht="13.5" hidden="1">
      <c r="A36" s="80">
        <f>A35+Vorgaben!D3+Vorgaben!D5</f>
        <v>0.5208333333333333</v>
      </c>
      <c r="B36" s="82">
        <v>23</v>
      </c>
      <c r="C36" s="57" t="s">
        <v>14</v>
      </c>
      <c r="D36" s="120" t="s">
        <v>20</v>
      </c>
      <c r="E36" s="120"/>
      <c r="F36" s="58" t="str">
        <f>H3</f>
        <v>M08</v>
      </c>
      <c r="G36" s="46" t="s">
        <v>16</v>
      </c>
      <c r="H36" s="59">
        <f>H5</f>
        <v>0</v>
      </c>
      <c r="I36" s="69"/>
      <c r="J36" s="46" t="s">
        <v>17</v>
      </c>
      <c r="K36" s="68"/>
    </row>
    <row r="37" spans="1:11" ht="13.5" hidden="1">
      <c r="A37" s="80">
        <f>A36</f>
        <v>0.5208333333333333</v>
      </c>
      <c r="B37" s="82">
        <v>24</v>
      </c>
      <c r="C37" s="57" t="s">
        <v>18</v>
      </c>
      <c r="D37" s="120" t="s">
        <v>21</v>
      </c>
      <c r="E37" s="120"/>
      <c r="F37" s="58" t="str">
        <f>H9</f>
        <v>M11</v>
      </c>
      <c r="G37" s="46" t="s">
        <v>16</v>
      </c>
      <c r="H37" s="59">
        <f>H11</f>
        <v>0</v>
      </c>
      <c r="I37" s="69"/>
      <c r="J37" s="46" t="s">
        <v>17</v>
      </c>
      <c r="K37" s="68"/>
    </row>
    <row r="38" spans="1:10" ht="77.25" customHeight="1">
      <c r="A38" s="80"/>
      <c r="B38" s="73" t="s">
        <v>9</v>
      </c>
      <c r="C38" s="43"/>
      <c r="D38" s="62"/>
      <c r="E38" s="62"/>
      <c r="F38" s="122" t="s">
        <v>22</v>
      </c>
      <c r="G38" s="122"/>
      <c r="H38" s="122"/>
      <c r="I38" s="64"/>
      <c r="J38" s="63"/>
    </row>
    <row r="39" spans="1:13" ht="33" customHeight="1">
      <c r="A39" s="80">
        <f>A33+Vorgaben!D3+Vorgaben!D7</f>
        <v>0.5034722222222221</v>
      </c>
      <c r="B39" s="85">
        <f>B33+1</f>
        <v>13</v>
      </c>
      <c r="C39" s="88" t="s">
        <v>14</v>
      </c>
      <c r="D39" s="62"/>
      <c r="E39" s="62"/>
      <c r="F39" s="75">
        <f>IF(Rechnen!W3=0,"",'Gruppen-Tabellen'!B9)</f>
      </c>
      <c r="G39" s="46" t="s">
        <v>17</v>
      </c>
      <c r="H39" s="74">
        <f>IF(Rechnen!V3=0,"",'Gruppen-Tabellen'!B4)</f>
      </c>
      <c r="I39" s="69"/>
      <c r="J39" s="46" t="s">
        <v>17</v>
      </c>
      <c r="K39" s="68"/>
      <c r="M39" s="74"/>
    </row>
    <row r="40" spans="1:13" ht="13.5">
      <c r="A40" s="80"/>
      <c r="B40" s="84"/>
      <c r="C40" s="88"/>
      <c r="D40" s="62"/>
      <c r="E40" s="62"/>
      <c r="F40" s="65" t="s">
        <v>25</v>
      </c>
      <c r="G40" s="65"/>
      <c r="H40" s="66" t="s">
        <v>23</v>
      </c>
      <c r="I40" s="121"/>
      <c r="J40" s="121"/>
      <c r="K40" s="121"/>
      <c r="M40" s="66"/>
    </row>
    <row r="41" spans="1:8" ht="13.5">
      <c r="A41" s="80"/>
      <c r="B41" s="83"/>
      <c r="C41" s="88"/>
      <c r="D41" s="62"/>
      <c r="E41" s="62"/>
      <c r="G41" s="46"/>
      <c r="H41" s="58"/>
    </row>
    <row r="42" spans="1:11" ht="13.5">
      <c r="A42" s="80">
        <f>A39</f>
        <v>0.5034722222222221</v>
      </c>
      <c r="B42" s="83">
        <f>B39+1</f>
        <v>14</v>
      </c>
      <c r="C42" s="88" t="s">
        <v>18</v>
      </c>
      <c r="D42" s="62"/>
      <c r="E42" s="62"/>
      <c r="F42" s="75">
        <f>IF(Rechnen!V3=0,"",'Gruppen-Tabellen'!B3)</f>
      </c>
      <c r="G42" s="46" t="s">
        <v>17</v>
      </c>
      <c r="H42" s="74">
        <f>IF(Rechnen!W3=0,"",'Gruppen-Tabellen'!B10)</f>
      </c>
      <c r="I42" s="69"/>
      <c r="J42" s="46" t="s">
        <v>17</v>
      </c>
      <c r="K42" s="68"/>
    </row>
    <row r="43" spans="1:11" ht="13.5">
      <c r="A43" s="80"/>
      <c r="B43" s="84"/>
      <c r="C43" s="88"/>
      <c r="D43" s="62"/>
      <c r="E43" s="62"/>
      <c r="F43" s="65" t="s">
        <v>27</v>
      </c>
      <c r="G43" s="65"/>
      <c r="H43" s="66" t="s">
        <v>30</v>
      </c>
      <c r="I43" s="121"/>
      <c r="J43" s="121"/>
      <c r="K43" s="121"/>
    </row>
    <row r="44" spans="1:8" ht="13.5">
      <c r="A44" s="80"/>
      <c r="B44" s="84"/>
      <c r="C44" s="88"/>
      <c r="D44" s="62"/>
      <c r="E44" s="62"/>
      <c r="F44" s="65"/>
      <c r="G44" s="65"/>
      <c r="H44" s="66"/>
    </row>
    <row r="45" spans="1:11" ht="13.5">
      <c r="A45" s="80">
        <f>A42+Vorgaben!D3+Vorgaben!D7</f>
        <v>0.5277777777777777</v>
      </c>
      <c r="B45" s="83">
        <f>B42+1</f>
        <v>15</v>
      </c>
      <c r="C45" s="88" t="s">
        <v>14</v>
      </c>
      <c r="D45" s="62"/>
      <c r="E45" s="62"/>
      <c r="F45" s="75">
        <f>IF(Rechnen!Y3=0,"",'Gruppen-Tabellen'!B21)</f>
      </c>
      <c r="G45" s="46" t="s">
        <v>17</v>
      </c>
      <c r="H45" s="74">
        <f>IF(Rechnen!X3=0,"",'Gruppen-Tabellen'!B16)</f>
      </c>
      <c r="I45" s="69"/>
      <c r="J45" s="46" t="s">
        <v>17</v>
      </c>
      <c r="K45" s="68"/>
    </row>
    <row r="46" spans="1:11" ht="13.5">
      <c r="A46" s="80"/>
      <c r="B46" s="84"/>
      <c r="C46" s="88"/>
      <c r="D46" s="62"/>
      <c r="E46" s="62"/>
      <c r="F46" s="65" t="s">
        <v>29</v>
      </c>
      <c r="G46" s="65"/>
      <c r="H46" s="66" t="s">
        <v>26</v>
      </c>
      <c r="I46" s="121"/>
      <c r="J46" s="121"/>
      <c r="K46" s="121"/>
    </row>
    <row r="47" spans="1:8" ht="13.5">
      <c r="A47" s="80"/>
      <c r="B47" s="83"/>
      <c r="C47" s="88"/>
      <c r="D47" s="62"/>
      <c r="E47" s="62"/>
      <c r="G47" s="46"/>
      <c r="H47" s="58"/>
    </row>
    <row r="48" spans="1:11" ht="13.5">
      <c r="A48" s="80">
        <f>A45</f>
        <v>0.5277777777777777</v>
      </c>
      <c r="B48" s="83">
        <f>B45+1</f>
        <v>16</v>
      </c>
      <c r="C48" s="88" t="s">
        <v>18</v>
      </c>
      <c r="D48" s="62"/>
      <c r="E48" s="62"/>
      <c r="F48" s="75">
        <f>IF(Rechnen!X3=0,"",'Gruppen-Tabellen'!B15)</f>
      </c>
      <c r="G48" s="46" t="s">
        <v>17</v>
      </c>
      <c r="H48" s="74">
        <f>IF(Rechnen!Y3=0,"",'Gruppen-Tabellen'!B22)</f>
      </c>
      <c r="I48" s="69"/>
      <c r="J48" s="46" t="s">
        <v>17</v>
      </c>
      <c r="K48" s="68"/>
    </row>
    <row r="49" spans="1:11" ht="13.5">
      <c r="A49" s="80"/>
      <c r="B49" s="83"/>
      <c r="C49" s="88"/>
      <c r="D49" s="62"/>
      <c r="E49" s="67"/>
      <c r="F49" s="65" t="s">
        <v>24</v>
      </c>
      <c r="G49" s="65"/>
      <c r="H49" s="66" t="s">
        <v>28</v>
      </c>
      <c r="I49" s="121"/>
      <c r="J49" s="121"/>
      <c r="K49" s="121"/>
    </row>
    <row r="50" spans="1:8" ht="13.5">
      <c r="A50" s="80"/>
      <c r="B50" s="83"/>
      <c r="C50" s="88"/>
      <c r="D50" s="62"/>
      <c r="E50" s="62"/>
      <c r="G50" s="58"/>
      <c r="H50" s="58"/>
    </row>
    <row r="51" spans="1:8" ht="13.5">
      <c r="A51" s="80"/>
      <c r="B51" s="83"/>
      <c r="C51" s="89"/>
      <c r="D51" s="62"/>
      <c r="E51" s="62"/>
      <c r="F51" s="58"/>
      <c r="G51" s="46"/>
      <c r="H51" s="59"/>
    </row>
    <row r="52" spans="1:5" ht="13.5">
      <c r="A52" s="81"/>
      <c r="B52" s="83"/>
      <c r="C52" s="89"/>
      <c r="D52" s="62"/>
      <c r="E52" s="62"/>
    </row>
    <row r="53" spans="1:10" ht="13.5">
      <c r="A53" s="80"/>
      <c r="B53" s="83"/>
      <c r="C53" s="88"/>
      <c r="D53" s="62"/>
      <c r="E53" s="67"/>
      <c r="F53" s="122" t="s">
        <v>31</v>
      </c>
      <c r="G53" s="122"/>
      <c r="H53" s="122"/>
      <c r="I53" s="64"/>
      <c r="J53" s="63"/>
    </row>
    <row r="54" spans="1:11" ht="33" customHeight="1">
      <c r="A54" s="80">
        <f>A48+Vorgaben!D3+Vorgaben!D7</f>
        <v>0.5520833333333333</v>
      </c>
      <c r="B54" s="85">
        <f>B48+1</f>
        <v>17</v>
      </c>
      <c r="C54" s="88" t="s">
        <v>14</v>
      </c>
      <c r="D54" s="62"/>
      <c r="E54" s="62"/>
      <c r="F54" s="76">
        <f>IF(OR(I42="",K42=""),"",IF(I42&gt;K42,F42,IF(I42&lt;=K42,H42)))</f>
      </c>
      <c r="G54" s="46" t="s">
        <v>17</v>
      </c>
      <c r="H54" s="77">
        <f>IF(OR(I45="",K45=""),"",IF(I45&gt;K45,F45,IF(I45&lt;=K45,H45)))</f>
      </c>
      <c r="I54" s="69"/>
      <c r="J54" s="46" t="s">
        <v>17</v>
      </c>
      <c r="K54" s="68"/>
    </row>
    <row r="55" spans="1:11" ht="13.5">
      <c r="A55" s="80"/>
      <c r="B55" s="86"/>
      <c r="C55" s="88"/>
      <c r="D55" s="62"/>
      <c r="E55" s="62"/>
      <c r="F55" s="65" t="s">
        <v>71</v>
      </c>
      <c r="G55" s="65"/>
      <c r="H55" s="65" t="s">
        <v>72</v>
      </c>
      <c r="I55" s="121"/>
      <c r="J55" s="121"/>
      <c r="K55" s="121"/>
    </row>
    <row r="56" spans="1:8" ht="13.5">
      <c r="A56" s="80"/>
      <c r="B56" s="85"/>
      <c r="C56" s="88"/>
      <c r="D56" s="62"/>
      <c r="E56" s="62"/>
      <c r="G56" s="46"/>
      <c r="H56" s="58"/>
    </row>
    <row r="57" spans="1:11" ht="13.5">
      <c r="A57" s="80">
        <f>A54</f>
        <v>0.5520833333333333</v>
      </c>
      <c r="B57" s="85">
        <f>B54+1</f>
        <v>18</v>
      </c>
      <c r="C57" s="88" t="s">
        <v>18</v>
      </c>
      <c r="D57" s="62"/>
      <c r="E57" s="62"/>
      <c r="F57" s="76">
        <f>IF(OR(I39="",K39=""),"",IF(I39&gt;K39,F39,IF(I39&lt;=K39,H39)))</f>
      </c>
      <c r="G57" s="46" t="s">
        <v>17</v>
      </c>
      <c r="H57" s="77">
        <f>IF(OR(I48="",K48=""),"",IF(I48&gt;K48,F48,IF(I48&lt;=K48,H48)))</f>
      </c>
      <c r="I57" s="69"/>
      <c r="J57" s="46" t="s">
        <v>17</v>
      </c>
      <c r="K57" s="68"/>
    </row>
    <row r="58" spans="1:11" ht="13.5">
      <c r="A58" s="80"/>
      <c r="B58" s="83"/>
      <c r="C58" s="88"/>
      <c r="D58" s="62"/>
      <c r="E58" s="67"/>
      <c r="F58" s="65" t="s">
        <v>73</v>
      </c>
      <c r="G58" s="65"/>
      <c r="H58" s="65" t="s">
        <v>73</v>
      </c>
      <c r="I58" s="121"/>
      <c r="J58" s="121"/>
      <c r="K58" s="121"/>
    </row>
    <row r="59" spans="1:8" ht="13.5">
      <c r="A59" s="80"/>
      <c r="B59" s="83"/>
      <c r="C59" s="88"/>
      <c r="D59" s="62"/>
      <c r="E59" s="62"/>
      <c r="G59" s="58"/>
      <c r="H59" s="58"/>
    </row>
    <row r="60" spans="1:10" ht="39.75" customHeight="1">
      <c r="A60" s="81"/>
      <c r="B60" s="83"/>
      <c r="C60" s="88"/>
      <c r="D60" s="62"/>
      <c r="E60" s="62"/>
      <c r="F60" s="122" t="s">
        <v>32</v>
      </c>
      <c r="G60" s="122"/>
      <c r="H60" s="122"/>
      <c r="I60" s="46"/>
      <c r="J60" s="63"/>
    </row>
    <row r="61" spans="1:11" ht="30" customHeight="1">
      <c r="A61" s="80">
        <f>A57+Vorgaben!D3+Vorgaben!D7</f>
        <v>0.5763888888888888</v>
      </c>
      <c r="B61" s="83">
        <f>B57+1</f>
        <v>19</v>
      </c>
      <c r="C61" s="88" t="s">
        <v>18</v>
      </c>
      <c r="D61" s="62"/>
      <c r="E61" s="62"/>
      <c r="F61" s="76">
        <f>IF(OR(I54="",K54=""),"",IF(I54&lt;K54,F54,IF(I54&gt;=K54,H54)))</f>
      </c>
      <c r="G61" s="46" t="s">
        <v>17</v>
      </c>
      <c r="H61" s="77">
        <f>IF(OR(I57="",K57=""),"",IF(I57&lt;K57,F57,IF(I57&gt;=K57,H57)))</f>
      </c>
      <c r="I61" s="69"/>
      <c r="J61" s="63" t="s">
        <v>17</v>
      </c>
      <c r="K61" s="68"/>
    </row>
    <row r="62" spans="1:11" ht="13.5">
      <c r="A62" s="81"/>
      <c r="B62" s="87"/>
      <c r="C62" s="88"/>
      <c r="D62" s="62"/>
      <c r="E62" s="62"/>
      <c r="F62" s="65" t="s">
        <v>74</v>
      </c>
      <c r="G62" s="65"/>
      <c r="H62" s="66" t="s">
        <v>75</v>
      </c>
      <c r="I62" s="121"/>
      <c r="J62" s="121"/>
      <c r="K62" s="121"/>
    </row>
    <row r="63" spans="1:8" ht="13.5">
      <c r="A63" s="80"/>
      <c r="B63" s="83"/>
      <c r="C63" s="88"/>
      <c r="D63" s="62"/>
      <c r="E63" s="62"/>
      <c r="G63" s="58"/>
      <c r="H63" s="58"/>
    </row>
    <row r="64" spans="1:10" ht="39.75" customHeight="1">
      <c r="A64" s="80"/>
      <c r="B64" s="83"/>
      <c r="C64" s="88"/>
      <c r="D64" s="62"/>
      <c r="E64" s="67"/>
      <c r="F64" s="122" t="s">
        <v>33</v>
      </c>
      <c r="G64" s="122"/>
      <c r="H64" s="122"/>
      <c r="I64" s="63"/>
      <c r="J64" s="63"/>
    </row>
    <row r="65" spans="1:11" ht="33" customHeight="1">
      <c r="A65" s="80">
        <f>A61</f>
        <v>0.5763888888888888</v>
      </c>
      <c r="B65" s="83">
        <f>B61+1</f>
        <v>20</v>
      </c>
      <c r="C65" s="88" t="s">
        <v>14</v>
      </c>
      <c r="D65" s="62"/>
      <c r="E65" s="62"/>
      <c r="F65" s="76">
        <f>IF(OR(I54="",K54=""),"",IF(I54&gt;K54,F54,IF(I54&lt;=K54,H54)))</f>
      </c>
      <c r="G65" s="46" t="s">
        <v>17</v>
      </c>
      <c r="H65" s="77">
        <f>IF(OR(I57="",K57=""),"",IF(I57&gt;K57,F57,IF(I57&lt;=K57,H57)))</f>
      </c>
      <c r="I65" s="69"/>
      <c r="J65" s="46" t="s">
        <v>17</v>
      </c>
      <c r="K65" s="68"/>
    </row>
    <row r="66" spans="1:11" ht="13.5">
      <c r="A66" s="80"/>
      <c r="B66" s="83"/>
      <c r="C66" s="88"/>
      <c r="F66" s="65" t="s">
        <v>76</v>
      </c>
      <c r="G66" s="65"/>
      <c r="H66" s="66" t="s">
        <v>77</v>
      </c>
      <c r="I66" s="121"/>
      <c r="J66" s="121"/>
      <c r="K66" s="121"/>
    </row>
    <row r="67" spans="1:10" ht="12.75">
      <c r="A67" s="60"/>
      <c r="C67" s="43"/>
      <c r="F67" s="43"/>
      <c r="H67" s="43"/>
      <c r="J67" s="43"/>
    </row>
  </sheetData>
  <sheetProtection/>
  <mergeCells count="37">
    <mergeCell ref="F64:H64"/>
    <mergeCell ref="F60:H60"/>
    <mergeCell ref="F53:H53"/>
    <mergeCell ref="F38:H38"/>
    <mergeCell ref="I55:K55"/>
    <mergeCell ref="I58:K58"/>
    <mergeCell ref="I62:K62"/>
    <mergeCell ref="I66:K66"/>
    <mergeCell ref="I40:K40"/>
    <mergeCell ref="I43:K43"/>
    <mergeCell ref="I46:K46"/>
    <mergeCell ref="I49:K49"/>
    <mergeCell ref="D18:E18"/>
    <mergeCell ref="D19:E19"/>
    <mergeCell ref="D20:E20"/>
    <mergeCell ref="D21:E21"/>
    <mergeCell ref="D25:E25"/>
    <mergeCell ref="D14:E14"/>
    <mergeCell ref="D15:E15"/>
    <mergeCell ref="D16:E16"/>
    <mergeCell ref="D17:E17"/>
    <mergeCell ref="D37:E37"/>
    <mergeCell ref="D30:E30"/>
    <mergeCell ref="D31:E31"/>
    <mergeCell ref="D32:E32"/>
    <mergeCell ref="D33:E33"/>
    <mergeCell ref="D24:E24"/>
    <mergeCell ref="D13:E13"/>
    <mergeCell ref="D34:E34"/>
    <mergeCell ref="D35:E35"/>
    <mergeCell ref="D36:E36"/>
    <mergeCell ref="D26:E26"/>
    <mergeCell ref="D27:E27"/>
    <mergeCell ref="D28:E28"/>
    <mergeCell ref="D29:E29"/>
    <mergeCell ref="D22:E22"/>
    <mergeCell ref="D23:E23"/>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5.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23" t="s">
        <v>34</v>
      </c>
      <c r="D1" s="124"/>
      <c r="E1" s="124"/>
    </row>
    <row r="2" spans="1:4" ht="18" customHeight="1">
      <c r="A2" s="32" t="s">
        <v>62</v>
      </c>
      <c r="B2" s="33" t="s">
        <v>68</v>
      </c>
      <c r="C2" s="4" t="s">
        <v>35</v>
      </c>
      <c r="D2" s="5" t="s">
        <v>36</v>
      </c>
    </row>
    <row r="3" spans="1:4" ht="18" customHeight="1">
      <c r="A3" s="32" t="s">
        <v>63</v>
      </c>
      <c r="B3" s="33" t="s">
        <v>69</v>
      </c>
      <c r="C3" s="4" t="s">
        <v>4</v>
      </c>
      <c r="D3" s="36">
        <v>0.020833333333333332</v>
      </c>
    </row>
    <row r="4" spans="1:3" ht="18" customHeight="1">
      <c r="A4" s="32" t="s">
        <v>64</v>
      </c>
      <c r="B4" s="33" t="s">
        <v>70</v>
      </c>
      <c r="C4" s="4" t="s">
        <v>55</v>
      </c>
    </row>
    <row r="5" spans="1:4" ht="18" customHeight="1">
      <c r="A5" s="90"/>
      <c r="B5" s="90"/>
      <c r="C5" s="4" t="s">
        <v>5</v>
      </c>
      <c r="D5" s="37">
        <v>0</v>
      </c>
    </row>
    <row r="6" spans="1:4" ht="14.25" customHeight="1">
      <c r="A6" s="90"/>
      <c r="B6" s="90"/>
      <c r="C6" s="7" t="s">
        <v>37</v>
      </c>
      <c r="D6" s="6"/>
    </row>
    <row r="7" spans="3:4" ht="14.25" customHeight="1">
      <c r="C7" s="4" t="s">
        <v>5</v>
      </c>
      <c r="D7" s="38">
        <v>0.003472222222222222</v>
      </c>
    </row>
    <row r="8" spans="1:3" ht="33" customHeight="1">
      <c r="A8" s="8" t="s">
        <v>6</v>
      </c>
      <c r="B8" s="8" t="s">
        <v>7</v>
      </c>
      <c r="C8" s="7" t="s">
        <v>38</v>
      </c>
    </row>
    <row r="9" spans="1:2" ht="18" customHeight="1">
      <c r="A9" s="34" t="s">
        <v>65</v>
      </c>
      <c r="B9" s="35" t="s">
        <v>59</v>
      </c>
    </row>
    <row r="10" spans="1:2" ht="18" customHeight="1">
      <c r="A10" s="34" t="s">
        <v>66</v>
      </c>
      <c r="B10" s="35" t="s">
        <v>60</v>
      </c>
    </row>
    <row r="11" spans="1:2" ht="18" customHeight="1">
      <c r="A11" s="34" t="s">
        <v>67</v>
      </c>
      <c r="B11" s="35" t="s">
        <v>61</v>
      </c>
    </row>
    <row r="12" spans="1:3" ht="18" customHeight="1">
      <c r="A12" s="90"/>
      <c r="B12" s="90"/>
      <c r="C12" s="4" t="s">
        <v>39</v>
      </c>
    </row>
    <row r="13" spans="1:4" ht="18" customHeight="1">
      <c r="A13" s="90"/>
      <c r="B13" s="90"/>
      <c r="C13" s="4" t="s">
        <v>40</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1"/>
  <dimension ref="A1:P40"/>
  <sheetViews>
    <sheetView zoomScale="84" zoomScaleNormal="84"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6" ht="27" customHeight="1">
      <c r="A1" s="92"/>
      <c r="B1" s="125" t="s">
        <v>53</v>
      </c>
      <c r="C1" s="125"/>
      <c r="D1" s="125"/>
      <c r="E1" s="125"/>
      <c r="F1" s="125"/>
      <c r="G1" s="125"/>
      <c r="H1" s="125"/>
      <c r="I1" s="93"/>
      <c r="J1" s="93"/>
      <c r="K1" s="93"/>
      <c r="L1" s="93"/>
      <c r="M1" s="93"/>
      <c r="N1" s="93"/>
      <c r="O1" s="93"/>
      <c r="P1" s="94"/>
    </row>
    <row r="2" spans="1:16" ht="30" customHeight="1">
      <c r="A2" s="95" t="s">
        <v>54</v>
      </c>
      <c r="B2" s="96" t="s">
        <v>0</v>
      </c>
      <c r="C2" s="97" t="s">
        <v>45</v>
      </c>
      <c r="D2" s="96" t="s">
        <v>1</v>
      </c>
      <c r="E2" s="126" t="s">
        <v>2</v>
      </c>
      <c r="F2" s="126"/>
      <c r="G2" s="126"/>
      <c r="H2" s="96" t="s">
        <v>46</v>
      </c>
      <c r="I2" s="98"/>
      <c r="J2" s="99"/>
      <c r="K2" s="99"/>
      <c r="L2" s="100"/>
      <c r="M2" s="99"/>
      <c r="N2" s="99"/>
      <c r="O2" s="99"/>
      <c r="P2" s="94"/>
    </row>
    <row r="3" spans="1:16" ht="18" customHeight="1">
      <c r="A3" s="101">
        <f>IF(Rechnen!$V$3=0,"",1)</f>
      </c>
      <c r="B3" s="102" t="str">
        <f>Rechnen!K3</f>
        <v>M01</v>
      </c>
      <c r="C3" s="102">
        <f>IF(Rechnen!$V$3=0,"",Rechnen!L3)</f>
      </c>
      <c r="D3" s="102">
        <f>IF(Rechnen!$V$3=0,"",Rechnen!M3)</f>
      </c>
      <c r="E3" s="102">
        <f>IF(Rechnen!$V$3=0,"",Rechnen!N3)</f>
      </c>
      <c r="F3" s="103" t="s">
        <v>17</v>
      </c>
      <c r="G3" s="102">
        <f>IF(Rechnen!$V$3=0,"",Rechnen!P3)</f>
      </c>
      <c r="H3" s="104">
        <f>IF(AND(E3="",G3=""),"",(E3-G3))</f>
      </c>
      <c r="I3" s="105"/>
      <c r="J3" s="99"/>
      <c r="K3" s="99"/>
      <c r="L3" s="100"/>
      <c r="M3" s="99"/>
      <c r="N3" s="99"/>
      <c r="O3" s="99"/>
      <c r="P3" s="94"/>
    </row>
    <row r="4" spans="1:16" ht="18" customHeight="1">
      <c r="A4" s="101">
        <f>IF(Rechnen!$V$3=0,"",2)</f>
      </c>
      <c r="B4" s="102" t="str">
        <f>Rechnen!K4</f>
        <v>M02</v>
      </c>
      <c r="C4" s="102">
        <f>IF(Rechnen!$V$3=0,"",Rechnen!L4)</f>
      </c>
      <c r="D4" s="102">
        <f>IF(Rechnen!$V$3=0,"",Rechnen!M4)</f>
      </c>
      <c r="E4" s="102">
        <f>IF(Rechnen!$V$3=0,"",Rechnen!N4)</f>
      </c>
      <c r="F4" s="103" t="s">
        <v>17</v>
      </c>
      <c r="G4" s="102">
        <f>IF(Rechnen!$V$3=0,"",Rechnen!P4)</f>
      </c>
      <c r="H4" s="104">
        <f>IF(AND(E4="",G4=""),"",(E4-G4))</f>
      </c>
      <c r="I4" s="105"/>
      <c r="J4" s="99"/>
      <c r="K4" s="99"/>
      <c r="L4" s="100"/>
      <c r="M4" s="99"/>
      <c r="N4" s="99"/>
      <c r="O4" s="99"/>
      <c r="P4" s="94"/>
    </row>
    <row r="5" spans="1:16" ht="18" customHeight="1">
      <c r="A5" s="101">
        <f>IF(Rechnen!$V$3=0,"",3)</f>
      </c>
      <c r="B5" s="102" t="str">
        <f>Rechnen!K5</f>
        <v>M03</v>
      </c>
      <c r="C5" s="102">
        <f>IF(Rechnen!$V$3=0,"",Rechnen!L5)</f>
      </c>
      <c r="D5" s="102">
        <f>IF(Rechnen!$V$3=0,"",Rechnen!M5)</f>
      </c>
      <c r="E5" s="102">
        <f>IF(Rechnen!$V$3=0,"",Rechnen!N5)</f>
      </c>
      <c r="F5" s="103" t="s">
        <v>17</v>
      </c>
      <c r="G5" s="102">
        <f>IF(Rechnen!$V$3=0,"",Rechnen!P5)</f>
      </c>
      <c r="H5" s="104">
        <f>IF(AND(E5="",G5=""),"",(E5-G5))</f>
      </c>
      <c r="I5" s="105"/>
      <c r="J5" s="99"/>
      <c r="K5" s="99"/>
      <c r="L5" s="100"/>
      <c r="M5" s="99"/>
      <c r="N5" s="99"/>
      <c r="O5" s="99"/>
      <c r="P5" s="94"/>
    </row>
    <row r="6" spans="1:16" ht="18" customHeight="1" hidden="1">
      <c r="A6" s="101"/>
      <c r="B6" s="102"/>
      <c r="C6" s="102"/>
      <c r="D6" s="102"/>
      <c r="E6" s="102"/>
      <c r="F6" s="103"/>
      <c r="G6" s="102"/>
      <c r="H6" s="104"/>
      <c r="I6" s="105"/>
      <c r="J6" s="99"/>
      <c r="K6" s="99"/>
      <c r="L6" s="100"/>
      <c r="M6" s="99"/>
      <c r="N6" s="99"/>
      <c r="O6" s="99"/>
      <c r="P6" s="94"/>
    </row>
    <row r="7" spans="1:16" ht="15" customHeight="1">
      <c r="A7" s="131"/>
      <c r="B7" s="129" t="s">
        <v>6</v>
      </c>
      <c r="C7" s="127" t="s">
        <v>45</v>
      </c>
      <c r="D7" s="129" t="s">
        <v>1</v>
      </c>
      <c r="E7" s="129" t="s">
        <v>2</v>
      </c>
      <c r="F7" s="129"/>
      <c r="G7" s="129"/>
      <c r="H7" s="129" t="s">
        <v>46</v>
      </c>
      <c r="I7" s="106"/>
      <c r="J7" s="107"/>
      <c r="K7" s="107"/>
      <c r="L7" s="108"/>
      <c r="M7" s="109"/>
      <c r="N7" s="110"/>
      <c r="O7" s="110"/>
      <c r="P7" s="94"/>
    </row>
    <row r="8" spans="1:16" ht="15" customHeight="1">
      <c r="A8" s="132"/>
      <c r="B8" s="130"/>
      <c r="C8" s="128"/>
      <c r="D8" s="130"/>
      <c r="E8" s="130"/>
      <c r="F8" s="130"/>
      <c r="G8" s="130"/>
      <c r="H8" s="130"/>
      <c r="I8" s="106"/>
      <c r="J8" s="107"/>
      <c r="K8" s="107"/>
      <c r="L8" s="108"/>
      <c r="M8" s="109"/>
      <c r="N8" s="110"/>
      <c r="O8" s="110"/>
      <c r="P8" s="94"/>
    </row>
    <row r="9" spans="1:16" ht="18" customHeight="1">
      <c r="A9" s="101">
        <f>IF(Rechnen!$W$3=0,"",1)</f>
      </c>
      <c r="B9" s="102" t="str">
        <f>Rechnen!K10</f>
        <v>M04</v>
      </c>
      <c r="C9" s="102">
        <f>IF(Rechnen!$W$3=0,"",Rechnen!L10)</f>
      </c>
      <c r="D9" s="102">
        <f>IF(Rechnen!$W$3=0,"",Rechnen!M10)</f>
      </c>
      <c r="E9" s="102">
        <f>IF(Rechnen!$W$3=0,"",Rechnen!N10)</f>
      </c>
      <c r="F9" s="103" t="s">
        <v>17</v>
      </c>
      <c r="G9" s="102">
        <f>IF(Rechnen!$W$3=0,"",Rechnen!P10)</f>
      </c>
      <c r="H9" s="104">
        <f>IF(AND(E9="",G9=""),"",(E9-G9))</f>
      </c>
      <c r="I9" s="111"/>
      <c r="J9" s="109"/>
      <c r="K9" s="111"/>
      <c r="L9" s="108"/>
      <c r="M9" s="109"/>
      <c r="N9" s="110"/>
      <c r="O9" s="110"/>
      <c r="P9" s="94"/>
    </row>
    <row r="10" spans="1:16" ht="18" customHeight="1">
      <c r="A10" s="101">
        <f>IF(Rechnen!$W$3=0,"",2)</f>
      </c>
      <c r="B10" s="102" t="str">
        <f>Rechnen!K11</f>
        <v>M05</v>
      </c>
      <c r="C10" s="102">
        <f>IF(Rechnen!$W$3=0,"",Rechnen!L11)</f>
      </c>
      <c r="D10" s="102">
        <f>IF(Rechnen!$W$3=0,"",Rechnen!M11)</f>
      </c>
      <c r="E10" s="102">
        <f>IF(Rechnen!$W$3=0,"",Rechnen!N11)</f>
      </c>
      <c r="F10" s="103" t="s">
        <v>17</v>
      </c>
      <c r="G10" s="102">
        <f>IF(Rechnen!$W$3=0,"",Rechnen!P11)</f>
      </c>
      <c r="H10" s="104">
        <f>IF(AND(E10="",G10=""),"",(E10-G10))</f>
      </c>
      <c r="I10" s="112"/>
      <c r="J10" s="113"/>
      <c r="K10" s="113"/>
      <c r="L10" s="113"/>
      <c r="M10" s="113"/>
      <c r="N10" s="113"/>
      <c r="O10" s="113"/>
      <c r="P10" s="94"/>
    </row>
    <row r="11" spans="1:16" ht="18" customHeight="1">
      <c r="A11" s="101">
        <f>IF(Rechnen!$W$3=0,"",3)</f>
      </c>
      <c r="B11" s="102" t="str">
        <f>Rechnen!K12</f>
        <v>M06</v>
      </c>
      <c r="C11" s="102">
        <f>IF(Rechnen!$W$3=0,"",Rechnen!L12)</f>
      </c>
      <c r="D11" s="102">
        <f>IF(Rechnen!$W$3=0,"",Rechnen!M12)</f>
      </c>
      <c r="E11" s="102">
        <f>IF(Rechnen!$W$3=0,"",Rechnen!N12)</f>
      </c>
      <c r="F11" s="103" t="s">
        <v>17</v>
      </c>
      <c r="G11" s="102">
        <f>IF(Rechnen!$W$3=0,"",Rechnen!P12)</f>
      </c>
      <c r="H11" s="104">
        <f>IF(AND(E11="",G11=""),"",(E11-G11))</f>
      </c>
      <c r="I11" s="106"/>
      <c r="J11" s="99"/>
      <c r="K11" s="99"/>
      <c r="L11" s="100"/>
      <c r="M11" s="99"/>
      <c r="N11" s="99"/>
      <c r="O11" s="99"/>
      <c r="P11" s="94"/>
    </row>
    <row r="12" spans="1:16" ht="18" customHeight="1" hidden="1">
      <c r="A12" s="101"/>
      <c r="B12" s="102"/>
      <c r="C12" s="102"/>
      <c r="D12" s="102"/>
      <c r="E12" s="102"/>
      <c r="F12" s="103"/>
      <c r="G12" s="102"/>
      <c r="H12" s="104"/>
      <c r="I12" s="100"/>
      <c r="J12" s="99"/>
      <c r="K12" s="99"/>
      <c r="L12" s="100"/>
      <c r="M12" s="99"/>
      <c r="N12" s="99"/>
      <c r="O12" s="99"/>
      <c r="P12" s="94"/>
    </row>
    <row r="13" spans="1:16" ht="18" customHeight="1">
      <c r="A13" s="131"/>
      <c r="B13" s="129" t="s">
        <v>56</v>
      </c>
      <c r="C13" s="127" t="s">
        <v>45</v>
      </c>
      <c r="D13" s="129" t="s">
        <v>1</v>
      </c>
      <c r="E13" s="129" t="s">
        <v>2</v>
      </c>
      <c r="F13" s="129"/>
      <c r="G13" s="129"/>
      <c r="H13" s="129" t="s">
        <v>46</v>
      </c>
      <c r="I13" s="100"/>
      <c r="J13" s="99"/>
      <c r="K13" s="99"/>
      <c r="L13" s="100"/>
      <c r="M13" s="99"/>
      <c r="N13" s="99"/>
      <c r="O13" s="99"/>
      <c r="P13" s="94"/>
    </row>
    <row r="14" spans="1:16" ht="15" customHeight="1">
      <c r="A14" s="132"/>
      <c r="B14" s="130"/>
      <c r="C14" s="128"/>
      <c r="D14" s="130"/>
      <c r="E14" s="130"/>
      <c r="F14" s="130"/>
      <c r="G14" s="130"/>
      <c r="H14" s="130"/>
      <c r="I14" s="100"/>
      <c r="J14" s="99"/>
      <c r="K14" s="99"/>
      <c r="L14" s="100"/>
      <c r="M14" s="99"/>
      <c r="N14" s="99"/>
      <c r="O14" s="99"/>
      <c r="P14" s="94"/>
    </row>
    <row r="15" spans="1:16" ht="15">
      <c r="A15" s="101">
        <f>IF(Rechnen!$X$3=0,"",1)</f>
      </c>
      <c r="B15" s="102" t="str">
        <f>Rechnen!K17</f>
        <v>M07</v>
      </c>
      <c r="C15" s="102">
        <f>IF(Rechnen!$X$3=0,"",Rechnen!L17)</f>
      </c>
      <c r="D15" s="102">
        <f>IF(Rechnen!$X$3=0,"",Rechnen!M17)</f>
      </c>
      <c r="E15" s="102">
        <f>IF(Rechnen!$X$3=0,"",Rechnen!N17)</f>
      </c>
      <c r="F15" s="103" t="s">
        <v>17</v>
      </c>
      <c r="G15" s="102">
        <f>IF(Rechnen!$X$3=0,"",Rechnen!P17)</f>
      </c>
      <c r="H15" s="104">
        <f>IF(AND(E15="",G15=""),"",(E15-G15))</f>
      </c>
      <c r="I15" s="100"/>
      <c r="J15" s="99"/>
      <c r="K15" s="99"/>
      <c r="L15" s="100"/>
      <c r="M15" s="99"/>
      <c r="N15" s="99"/>
      <c r="O15" s="99"/>
      <c r="P15" s="94"/>
    </row>
    <row r="16" spans="1:16" ht="15">
      <c r="A16" s="101">
        <f>IF(Rechnen!$X$3=0,"",2)</f>
      </c>
      <c r="B16" s="102" t="str">
        <f>Rechnen!K18</f>
        <v>M08</v>
      </c>
      <c r="C16" s="102">
        <f>IF(Rechnen!$X$3=0,"",Rechnen!L18)</f>
      </c>
      <c r="D16" s="102">
        <f>IF(Rechnen!$X$3=0,"",Rechnen!M18)</f>
      </c>
      <c r="E16" s="102">
        <f>IF(Rechnen!$X$3=0,"",Rechnen!N18)</f>
      </c>
      <c r="F16" s="103" t="s">
        <v>17</v>
      </c>
      <c r="G16" s="102">
        <f>IF(Rechnen!$X$3=0,"",Rechnen!P18)</f>
      </c>
      <c r="H16" s="104">
        <f>IF(AND(E16="",G16=""),"",(E16-G16))</f>
      </c>
      <c r="I16" s="100"/>
      <c r="J16" s="99"/>
      <c r="K16" s="99"/>
      <c r="L16" s="100"/>
      <c r="M16" s="99"/>
      <c r="N16" s="99"/>
      <c r="O16" s="99"/>
      <c r="P16" s="94"/>
    </row>
    <row r="17" spans="1:16" ht="15">
      <c r="A17" s="101">
        <f>IF(Rechnen!$X$3=0,"",3)</f>
      </c>
      <c r="B17" s="102" t="str">
        <f>Rechnen!K19</f>
        <v>M09</v>
      </c>
      <c r="C17" s="102">
        <f>IF(Rechnen!$X$3=0,"",Rechnen!L19)</f>
      </c>
      <c r="D17" s="102">
        <f>IF(Rechnen!$X$3=0,"",Rechnen!M19)</f>
      </c>
      <c r="E17" s="102">
        <f>IF(Rechnen!$X$3=0,"",Rechnen!N19)</f>
      </c>
      <c r="F17" s="103" t="s">
        <v>17</v>
      </c>
      <c r="G17" s="102">
        <f>IF(Rechnen!$X$3=0,"",Rechnen!P19)</f>
      </c>
      <c r="H17" s="104">
        <f>IF(AND(E17="",G17=""),"",(E17-G17))</f>
      </c>
      <c r="I17" s="100"/>
      <c r="J17" s="99"/>
      <c r="K17" s="99"/>
      <c r="L17" s="100"/>
      <c r="M17" s="99"/>
      <c r="N17" s="99"/>
      <c r="O17" s="99"/>
      <c r="P17" s="94"/>
    </row>
    <row r="18" spans="1:16" ht="15" hidden="1">
      <c r="A18" s="101"/>
      <c r="B18" s="102"/>
      <c r="C18" s="102"/>
      <c r="D18" s="102"/>
      <c r="E18" s="102"/>
      <c r="F18" s="103"/>
      <c r="G18" s="102"/>
      <c r="H18" s="104"/>
      <c r="I18" s="100"/>
      <c r="J18" s="99"/>
      <c r="K18" s="99"/>
      <c r="L18" s="100"/>
      <c r="M18" s="99"/>
      <c r="N18" s="99"/>
      <c r="O18" s="99"/>
      <c r="P18" s="94"/>
    </row>
    <row r="19" spans="1:16" ht="15">
      <c r="A19" s="131"/>
      <c r="B19" s="129" t="s">
        <v>7</v>
      </c>
      <c r="C19" s="127" t="s">
        <v>45</v>
      </c>
      <c r="D19" s="129" t="s">
        <v>1</v>
      </c>
      <c r="E19" s="129" t="s">
        <v>2</v>
      </c>
      <c r="F19" s="129"/>
      <c r="G19" s="129"/>
      <c r="H19" s="129" t="s">
        <v>46</v>
      </c>
      <c r="I19" s="100"/>
      <c r="J19" s="99"/>
      <c r="K19" s="99"/>
      <c r="L19" s="100"/>
      <c r="M19" s="99"/>
      <c r="N19" s="99"/>
      <c r="O19" s="99"/>
      <c r="P19" s="94"/>
    </row>
    <row r="20" spans="1:16" ht="15">
      <c r="A20" s="132"/>
      <c r="B20" s="130"/>
      <c r="C20" s="128"/>
      <c r="D20" s="130"/>
      <c r="E20" s="130"/>
      <c r="F20" s="130"/>
      <c r="G20" s="130"/>
      <c r="H20" s="130"/>
      <c r="I20" s="100"/>
      <c r="J20" s="99"/>
      <c r="K20" s="99"/>
      <c r="L20" s="100"/>
      <c r="M20" s="99"/>
      <c r="N20" s="99"/>
      <c r="O20" s="99"/>
      <c r="P20" s="94"/>
    </row>
    <row r="21" spans="1:16" ht="15">
      <c r="A21" s="101">
        <f>IF(Rechnen!$Y$3=0,"",1)</f>
      </c>
      <c r="B21" s="102" t="str">
        <f>Rechnen!K24</f>
        <v>M10</v>
      </c>
      <c r="C21" s="102">
        <f>IF(Rechnen!$Y$3=0,"",Rechnen!L24)</f>
      </c>
      <c r="D21" s="102">
        <f>IF(Rechnen!$Y$3=0,"",Rechnen!M24)</f>
      </c>
      <c r="E21" s="102">
        <f>IF(Rechnen!$Y$3=0,"",Rechnen!N24)</f>
      </c>
      <c r="F21" s="103" t="s">
        <v>17</v>
      </c>
      <c r="G21" s="102">
        <f>IF(Rechnen!$Y$3=0,"",Rechnen!P24)</f>
      </c>
      <c r="H21" s="104">
        <f>IF(AND(E21="",G21=""),"",(E21-G21))</f>
      </c>
      <c r="I21" s="100"/>
      <c r="J21" s="99"/>
      <c r="K21" s="99"/>
      <c r="L21" s="100"/>
      <c r="M21" s="99"/>
      <c r="N21" s="99"/>
      <c r="O21" s="99"/>
      <c r="P21" s="94"/>
    </row>
    <row r="22" spans="1:16" ht="15">
      <c r="A22" s="101">
        <f>IF(Rechnen!$Y$3=0,"",2)</f>
      </c>
      <c r="B22" s="102" t="str">
        <f>Rechnen!K25</f>
        <v>M11</v>
      </c>
      <c r="C22" s="102">
        <f>IF(Rechnen!$Y$3=0,"",Rechnen!L25)</f>
      </c>
      <c r="D22" s="102">
        <f>IF(Rechnen!$Y$3=0,"",Rechnen!M25)</f>
      </c>
      <c r="E22" s="102">
        <f>IF(Rechnen!$Y$3=0,"",Rechnen!N25)</f>
      </c>
      <c r="F22" s="103" t="s">
        <v>17</v>
      </c>
      <c r="G22" s="102">
        <f>IF(Rechnen!$Y$3=0,"",Rechnen!P25)</f>
      </c>
      <c r="H22" s="104">
        <f>IF(AND(E22="",G22=""),"",(E22-G22))</f>
      </c>
      <c r="I22" s="100"/>
      <c r="J22" s="99"/>
      <c r="K22" s="99"/>
      <c r="L22" s="100"/>
      <c r="M22" s="99"/>
      <c r="N22" s="99"/>
      <c r="O22" s="99"/>
      <c r="P22" s="94"/>
    </row>
    <row r="23" spans="1:16" ht="15">
      <c r="A23" s="101">
        <f>IF(Rechnen!$Y$3=0,"",3)</f>
      </c>
      <c r="B23" s="102" t="str">
        <f>Rechnen!K26</f>
        <v>M12</v>
      </c>
      <c r="C23" s="102">
        <f>IF(Rechnen!$Y$3=0,"",Rechnen!L26)</f>
      </c>
      <c r="D23" s="102">
        <f>IF(Rechnen!$Y$3=0,"",Rechnen!M26)</f>
      </c>
      <c r="E23" s="102">
        <f>IF(Rechnen!$Y$3=0,"",Rechnen!N26)</f>
      </c>
      <c r="F23" s="103" t="s">
        <v>17</v>
      </c>
      <c r="G23" s="102">
        <f>IF(Rechnen!$Y$3=0,"",Rechnen!P26)</f>
      </c>
      <c r="H23" s="104">
        <f>IF(AND(E23="",G23=""),"",(E23-G23))</f>
      </c>
      <c r="I23" s="100"/>
      <c r="J23" s="99"/>
      <c r="K23" s="99"/>
      <c r="L23" s="100"/>
      <c r="M23" s="99"/>
      <c r="N23" s="99"/>
      <c r="O23" s="99"/>
      <c r="P23" s="94"/>
    </row>
    <row r="24" spans="1:16" ht="15" hidden="1">
      <c r="A24" s="101"/>
      <c r="B24" s="102"/>
      <c r="C24" s="102"/>
      <c r="D24" s="102"/>
      <c r="E24" s="102"/>
      <c r="F24" s="103"/>
      <c r="G24" s="102"/>
      <c r="H24" s="104"/>
      <c r="I24" s="100"/>
      <c r="J24" s="99"/>
      <c r="K24" s="99"/>
      <c r="L24" s="100"/>
      <c r="M24" s="99"/>
      <c r="N24" s="99"/>
      <c r="O24" s="99"/>
      <c r="P24" s="94"/>
    </row>
    <row r="25" spans="1:16" ht="15">
      <c r="A25" s="106"/>
      <c r="B25" s="99"/>
      <c r="C25" s="99"/>
      <c r="D25" s="99"/>
      <c r="E25" s="99"/>
      <c r="F25" s="99"/>
      <c r="G25" s="99"/>
      <c r="H25" s="99"/>
      <c r="I25" s="100"/>
      <c r="J25" s="99"/>
      <c r="K25" s="99"/>
      <c r="L25" s="100"/>
      <c r="M25" s="99"/>
      <c r="N25" s="99"/>
      <c r="O25" s="99"/>
      <c r="P25" s="94"/>
    </row>
    <row r="26" spans="1:16" ht="15">
      <c r="A26" s="106"/>
      <c r="B26" s="99"/>
      <c r="C26" s="99"/>
      <c r="D26" s="99"/>
      <c r="E26" s="99"/>
      <c r="F26" s="99"/>
      <c r="G26" s="99"/>
      <c r="H26" s="99"/>
      <c r="I26" s="100"/>
      <c r="J26" s="99"/>
      <c r="K26" s="99"/>
      <c r="L26" s="100"/>
      <c r="M26" s="99"/>
      <c r="N26" s="99"/>
      <c r="O26" s="99"/>
      <c r="P26" s="94"/>
    </row>
    <row r="27" spans="1:16" ht="15">
      <c r="A27" s="106"/>
      <c r="B27" s="99"/>
      <c r="C27" s="99"/>
      <c r="D27" s="99"/>
      <c r="E27" s="99"/>
      <c r="F27" s="99"/>
      <c r="G27" s="99"/>
      <c r="H27" s="99"/>
      <c r="I27" s="100"/>
      <c r="J27" s="99"/>
      <c r="K27" s="99"/>
      <c r="L27" s="100"/>
      <c r="M27" s="99"/>
      <c r="N27" s="99"/>
      <c r="O27" s="99"/>
      <c r="P27" s="94"/>
    </row>
    <row r="28" spans="1:16" ht="15">
      <c r="A28" s="106"/>
      <c r="B28" s="99"/>
      <c r="C28" s="99"/>
      <c r="D28" s="99"/>
      <c r="E28" s="99"/>
      <c r="F28" s="99"/>
      <c r="G28" s="99"/>
      <c r="H28" s="99"/>
      <c r="I28" s="100"/>
      <c r="J28" s="99"/>
      <c r="K28" s="99"/>
      <c r="L28" s="100"/>
      <c r="M28" s="99"/>
      <c r="N28" s="99"/>
      <c r="O28" s="99"/>
      <c r="P28" s="94"/>
    </row>
    <row r="29" spans="1:16" ht="15">
      <c r="A29" s="106"/>
      <c r="B29" s="99"/>
      <c r="C29" s="99"/>
      <c r="D29" s="99"/>
      <c r="E29" s="99"/>
      <c r="F29" s="99"/>
      <c r="G29" s="99"/>
      <c r="H29" s="99"/>
      <c r="I29" s="100"/>
      <c r="J29" s="99"/>
      <c r="K29" s="99"/>
      <c r="L29" s="100"/>
      <c r="M29" s="99"/>
      <c r="N29" s="99"/>
      <c r="O29" s="99"/>
      <c r="P29" s="94"/>
    </row>
    <row r="30" spans="1:16" ht="15">
      <c r="A30" s="106"/>
      <c r="B30" s="99"/>
      <c r="C30" s="99"/>
      <c r="D30" s="99"/>
      <c r="E30" s="99"/>
      <c r="F30" s="99"/>
      <c r="G30" s="99"/>
      <c r="H30" s="99"/>
      <c r="I30" s="100"/>
      <c r="J30" s="99"/>
      <c r="K30" s="99"/>
      <c r="L30" s="100"/>
      <c r="M30" s="99"/>
      <c r="N30" s="99"/>
      <c r="O30" s="99"/>
      <c r="P30" s="94"/>
    </row>
    <row r="31" spans="1:16" ht="15">
      <c r="A31" s="106"/>
      <c r="B31" s="99"/>
      <c r="C31" s="99"/>
      <c r="D31" s="99"/>
      <c r="E31" s="99"/>
      <c r="F31" s="99"/>
      <c r="G31" s="99"/>
      <c r="H31" s="99"/>
      <c r="I31" s="100"/>
      <c r="J31" s="99"/>
      <c r="K31" s="99"/>
      <c r="L31" s="100"/>
      <c r="M31" s="99"/>
      <c r="N31" s="99"/>
      <c r="O31" s="99"/>
      <c r="P31" s="94"/>
    </row>
    <row r="32" spans="1:16" ht="15">
      <c r="A32" s="106"/>
      <c r="B32" s="99"/>
      <c r="C32" s="99"/>
      <c r="D32" s="99"/>
      <c r="E32" s="99"/>
      <c r="F32" s="99"/>
      <c r="G32" s="99"/>
      <c r="H32" s="99"/>
      <c r="I32" s="100"/>
      <c r="J32" s="99"/>
      <c r="K32" s="99"/>
      <c r="L32" s="100"/>
      <c r="M32" s="99"/>
      <c r="N32" s="99"/>
      <c r="O32" s="99"/>
      <c r="P32" s="94"/>
    </row>
    <row r="33" spans="1:16" ht="15">
      <c r="A33" s="106"/>
      <c r="B33" s="99"/>
      <c r="C33" s="99"/>
      <c r="D33" s="99"/>
      <c r="E33" s="99"/>
      <c r="F33" s="99"/>
      <c r="G33" s="99"/>
      <c r="H33" s="99"/>
      <c r="I33" s="100"/>
      <c r="J33" s="99"/>
      <c r="K33" s="99"/>
      <c r="L33" s="100"/>
      <c r="M33" s="99"/>
      <c r="N33" s="99"/>
      <c r="O33" s="99"/>
      <c r="P33" s="94"/>
    </row>
    <row r="34" spans="1:16" ht="15">
      <c r="A34" s="106"/>
      <c r="B34" s="99"/>
      <c r="C34" s="99"/>
      <c r="D34" s="99"/>
      <c r="E34" s="99"/>
      <c r="F34" s="99"/>
      <c r="G34" s="99"/>
      <c r="H34" s="99"/>
      <c r="I34" s="100"/>
      <c r="J34" s="99"/>
      <c r="K34" s="99"/>
      <c r="L34" s="100"/>
      <c r="M34" s="99"/>
      <c r="N34" s="99"/>
      <c r="O34" s="99"/>
      <c r="P34" s="94"/>
    </row>
    <row r="35" spans="1:16" ht="15">
      <c r="A35" s="106"/>
      <c r="B35" s="99"/>
      <c r="C35" s="99"/>
      <c r="D35" s="99"/>
      <c r="E35" s="99"/>
      <c r="F35" s="99"/>
      <c r="G35" s="99"/>
      <c r="H35" s="99"/>
      <c r="I35" s="100"/>
      <c r="J35" s="99"/>
      <c r="K35" s="99"/>
      <c r="L35" s="100"/>
      <c r="M35" s="99"/>
      <c r="N35" s="99"/>
      <c r="O35" s="99"/>
      <c r="P35" s="94"/>
    </row>
    <row r="36" spans="1:16" ht="15">
      <c r="A36" s="106"/>
      <c r="B36" s="99"/>
      <c r="C36" s="99"/>
      <c r="D36" s="99"/>
      <c r="E36" s="99"/>
      <c r="F36" s="99"/>
      <c r="G36" s="99"/>
      <c r="H36" s="99"/>
      <c r="I36" s="100"/>
      <c r="J36" s="99"/>
      <c r="K36" s="99"/>
      <c r="L36" s="100"/>
      <c r="M36" s="99"/>
      <c r="N36" s="99"/>
      <c r="O36" s="99"/>
      <c r="P36" s="94"/>
    </row>
    <row r="37" spans="1:16" ht="15">
      <c r="A37" s="106"/>
      <c r="B37" s="99"/>
      <c r="C37" s="99"/>
      <c r="D37" s="99"/>
      <c r="E37" s="99"/>
      <c r="F37" s="99"/>
      <c r="G37" s="99"/>
      <c r="H37" s="99"/>
      <c r="I37" s="100"/>
      <c r="J37" s="99"/>
      <c r="K37" s="99"/>
      <c r="L37" s="100"/>
      <c r="M37" s="99"/>
      <c r="N37" s="99"/>
      <c r="O37" s="99"/>
      <c r="P37" s="94"/>
    </row>
    <row r="38" spans="1:16" ht="15">
      <c r="A38" s="106"/>
      <c r="B38" s="99"/>
      <c r="C38" s="99"/>
      <c r="D38" s="99"/>
      <c r="E38" s="99"/>
      <c r="F38" s="99"/>
      <c r="G38" s="99"/>
      <c r="H38" s="99"/>
      <c r="I38" s="100"/>
      <c r="J38" s="99"/>
      <c r="K38" s="99"/>
      <c r="L38" s="100"/>
      <c r="M38" s="99"/>
      <c r="N38" s="99"/>
      <c r="O38" s="99"/>
      <c r="P38" s="94"/>
    </row>
    <row r="39" spans="1:16" ht="15">
      <c r="A39" s="106"/>
      <c r="B39" s="99"/>
      <c r="C39" s="99"/>
      <c r="D39" s="99"/>
      <c r="E39" s="99"/>
      <c r="F39" s="99"/>
      <c r="G39" s="99"/>
      <c r="H39" s="99"/>
      <c r="I39" s="100"/>
      <c r="J39" s="99"/>
      <c r="K39" s="99"/>
      <c r="L39" s="100"/>
      <c r="M39" s="99"/>
      <c r="N39" s="99"/>
      <c r="O39" s="99"/>
      <c r="P39" s="94"/>
    </row>
    <row r="40" spans="1:16" ht="15">
      <c r="A40" s="106"/>
      <c r="B40" s="99"/>
      <c r="C40" s="99"/>
      <c r="D40" s="99"/>
      <c r="E40" s="99"/>
      <c r="F40" s="99"/>
      <c r="G40" s="99"/>
      <c r="H40" s="99"/>
      <c r="I40" s="100"/>
      <c r="J40" s="99"/>
      <c r="K40" s="99"/>
      <c r="L40" s="100"/>
      <c r="M40" s="99"/>
      <c r="N40" s="99"/>
      <c r="O40" s="99"/>
      <c r="P40" s="94"/>
    </row>
  </sheetData>
  <sheetProtection password="E760" sheet="1" objects="1" scenarios="1"/>
  <mergeCells count="20">
    <mergeCell ref="E13:G14"/>
    <mergeCell ref="H13:H14"/>
    <mergeCell ref="E19:G20"/>
    <mergeCell ref="H19:H20"/>
    <mergeCell ref="A13:A14"/>
    <mergeCell ref="B13:B14"/>
    <mergeCell ref="A19:A20"/>
    <mergeCell ref="B19:B20"/>
    <mergeCell ref="C19:C20"/>
    <mergeCell ref="D19:D20"/>
    <mergeCell ref="C13:C14"/>
    <mergeCell ref="D13:D14"/>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Wickie prv</cp:lastModifiedBy>
  <cp:lastPrinted>2007-12-18T08:28:35Z</cp:lastPrinted>
  <dcterms:created xsi:type="dcterms:W3CDTF">1999-01-27T19:57:19Z</dcterms:created>
  <dcterms:modified xsi:type="dcterms:W3CDTF">2014-11-25T15:36:01Z</dcterms:modified>
  <cp:category/>
  <cp:version/>
  <cp:contentType/>
  <cp:contentStatus/>
</cp:coreProperties>
</file>